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drawings/drawing5.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drawings/drawing6.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tables/table8.xml" ContentType="application/vnd.openxmlformats-officedocument.spreadsheetml.table+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defaultThemeVersion="124226"/>
  <mc:AlternateContent xmlns:mc="http://schemas.openxmlformats.org/markup-compatibility/2006">
    <mc:Choice Requires="x15">
      <x15ac:absPath xmlns:x15ac="http://schemas.microsoft.com/office/spreadsheetml/2010/11/ac" url="/Users/giuseppearcidiacono/Downloads/"/>
    </mc:Choice>
  </mc:AlternateContent>
  <xr:revisionPtr revIDLastSave="0" documentId="13_ncr:1_{B45C9B5F-1B28-A345-97B5-A819121A2463}" xr6:coauthVersionLast="46" xr6:coauthVersionMax="46" xr10:uidLastSave="{00000000-0000-0000-0000-000000000000}"/>
  <bookViews>
    <workbookView xWindow="240" yWindow="500" windowWidth="22940" windowHeight="14800" tabRatio="535" activeTab="9" xr2:uid="{00000000-000D-0000-FFFF-FFFF00000000}"/>
  </bookViews>
  <sheets>
    <sheet name="Copertina" sheetId="10" r:id="rId1"/>
    <sheet name="Servizi ARCEA" sheetId="11" r:id="rId2"/>
    <sheet name="2013" sheetId="7" r:id="rId3"/>
    <sheet name="2014" sheetId="6" r:id="rId4"/>
    <sheet name="2015" sheetId="5" r:id="rId5"/>
    <sheet name="2016" sheetId="4" r:id="rId6"/>
    <sheet name="2017" sheetId="1" r:id="rId7"/>
    <sheet name="2018" sheetId="13" r:id="rId8"/>
    <sheet name="SERIE STORICA" sheetId="8" r:id="rId9"/>
    <sheet name="COMPLESSIVO" sheetId="9" r:id="rId10"/>
  </sheets>
  <externalReferences>
    <externalReference r:id="rId11"/>
    <externalReference r:id="rId12"/>
  </externalReferences>
  <definedNames>
    <definedName name="_Toc375135886" localSheetId="1">'Servizi ARCEA'!$A$3</definedName>
    <definedName name="_Toc375135887" localSheetId="1">'Servizi ARCEA'!$A$6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9" l="1"/>
  <c r="D10" i="9"/>
  <c r="E10" i="9"/>
  <c r="B10" i="9"/>
  <c r="C9" i="9"/>
  <c r="D9" i="9"/>
  <c r="E9" i="9"/>
  <c r="B9" i="9"/>
  <c r="C9" i="8"/>
  <c r="D9" i="8"/>
  <c r="E9" i="8"/>
  <c r="B9" i="8"/>
  <c r="B31" i="13"/>
  <c r="E19" i="13"/>
  <c r="D19" i="13"/>
  <c r="C19" i="13"/>
  <c r="B19" i="13"/>
  <c r="F18" i="13"/>
  <c r="F17" i="13"/>
  <c r="F16" i="13"/>
  <c r="F15" i="13"/>
  <c r="F19" i="13" s="1"/>
  <c r="C30" i="13" l="1"/>
  <c r="C28" i="13"/>
  <c r="C26" i="13"/>
  <c r="D25" i="13"/>
  <c r="C27" i="13"/>
  <c r="F30" i="13"/>
  <c r="F26" i="13"/>
  <c r="D28" i="13"/>
  <c r="F29" i="13"/>
  <c r="F27" i="13"/>
  <c r="F25" i="13"/>
  <c r="F31" i="13" s="1"/>
  <c r="D29" i="13"/>
  <c r="D27" i="13"/>
  <c r="E30" i="13"/>
  <c r="E26" i="13"/>
  <c r="D26" i="13"/>
  <c r="E29" i="13"/>
  <c r="E27" i="13"/>
  <c r="E25" i="13"/>
  <c r="C29" i="13"/>
  <c r="C25" i="13"/>
  <c r="C31" i="13" s="1"/>
  <c r="F28" i="13"/>
  <c r="E28" i="13"/>
  <c r="D30" i="13"/>
  <c r="D31" i="13" l="1"/>
  <c r="E31" i="13"/>
  <c r="B31" i="1" l="1"/>
  <c r="E18" i="7"/>
  <c r="D18" i="7"/>
  <c r="C18" i="7"/>
  <c r="B18" i="7"/>
  <c r="F17" i="7"/>
  <c r="F16" i="7"/>
  <c r="F15" i="7"/>
  <c r="F14" i="7"/>
  <c r="F18" i="7" s="1"/>
  <c r="E18" i="6"/>
  <c r="D18" i="6"/>
  <c r="C18" i="6"/>
  <c r="B18" i="6"/>
  <c r="F17" i="6"/>
  <c r="F16" i="6"/>
  <c r="F15" i="6"/>
  <c r="F14" i="6"/>
  <c r="E19" i="5"/>
  <c r="D19" i="5"/>
  <c r="C19" i="5"/>
  <c r="B19" i="5"/>
  <c r="F18" i="5"/>
  <c r="F17" i="5"/>
  <c r="F16" i="5"/>
  <c r="F15" i="5"/>
  <c r="E19" i="4"/>
  <c r="D19" i="4"/>
  <c r="C19" i="4"/>
  <c r="B19" i="4"/>
  <c r="F18" i="4"/>
  <c r="F17" i="4"/>
  <c r="F16" i="4"/>
  <c r="F15" i="4"/>
  <c r="F16" i="1"/>
  <c r="F17" i="1"/>
  <c r="F18" i="1"/>
  <c r="F15" i="1"/>
  <c r="C19" i="1"/>
  <c r="D19" i="1"/>
  <c r="E19" i="1"/>
  <c r="B19" i="1"/>
  <c r="F19" i="4" l="1"/>
  <c r="C25" i="4" s="1"/>
  <c r="F19" i="5"/>
  <c r="F18" i="6"/>
  <c r="C24" i="7"/>
  <c r="D24" i="7"/>
  <c r="F19" i="1"/>
  <c r="F26" i="1" s="1"/>
  <c r="E26" i="1" l="1"/>
  <c r="F29" i="4"/>
  <c r="E30" i="4"/>
  <c r="F25" i="4"/>
  <c r="F30" i="4"/>
  <c r="F27" i="4"/>
  <c r="E26" i="4"/>
  <c r="D28" i="4"/>
  <c r="D30" i="4"/>
  <c r="C30" i="4"/>
  <c r="D26" i="4"/>
  <c r="C28" i="4"/>
  <c r="C29" i="4"/>
  <c r="C27" i="4"/>
  <c r="D29" i="4"/>
  <c r="F26" i="4"/>
  <c r="E27" i="4"/>
  <c r="D25" i="4"/>
  <c r="E29" i="4"/>
  <c r="C26" i="4"/>
  <c r="E28" i="4"/>
  <c r="D27" i="4"/>
  <c r="E25" i="4"/>
  <c r="F28" i="4"/>
  <c r="B4" i="9"/>
  <c r="B4" i="8"/>
  <c r="C4" i="9"/>
  <c r="C4" i="8"/>
  <c r="F25" i="5"/>
  <c r="D25" i="5"/>
  <c r="C25" i="5"/>
  <c r="E25" i="5"/>
  <c r="F24" i="6"/>
  <c r="E24" i="6"/>
  <c r="D24" i="6"/>
  <c r="C24" i="6"/>
  <c r="E24" i="7"/>
  <c r="F24" i="7"/>
  <c r="E29" i="1"/>
  <c r="C29" i="1"/>
  <c r="C30" i="1"/>
  <c r="F28" i="1"/>
  <c r="E25" i="1"/>
  <c r="C27" i="1"/>
  <c r="D27" i="1"/>
  <c r="C26" i="1"/>
  <c r="D30" i="1"/>
  <c r="F30" i="1"/>
  <c r="E28" i="1"/>
  <c r="E27" i="1"/>
  <c r="F25" i="1"/>
  <c r="E30" i="1"/>
  <c r="D26" i="1"/>
  <c r="D28" i="1"/>
  <c r="F29" i="1"/>
  <c r="C25" i="1"/>
  <c r="C28" i="1"/>
  <c r="D29" i="1"/>
  <c r="D25" i="1"/>
  <c r="F27" i="1"/>
  <c r="E31" i="4" l="1"/>
  <c r="D7" i="8" s="1"/>
  <c r="D31" i="4"/>
  <c r="C7" i="8" s="1"/>
  <c r="C31" i="4"/>
  <c r="B7" i="9" s="1"/>
  <c r="F31" i="4"/>
  <c r="E7" i="8" s="1"/>
  <c r="B7" i="8"/>
  <c r="C6" i="9"/>
  <c r="C6" i="8"/>
  <c r="D6" i="9"/>
  <c r="D6" i="8"/>
  <c r="B6" i="8"/>
  <c r="B6" i="9"/>
  <c r="E6" i="9"/>
  <c r="E6" i="8"/>
  <c r="B5" i="8"/>
  <c r="B5" i="9"/>
  <c r="C5" i="8"/>
  <c r="C5" i="9"/>
  <c r="D5" i="9"/>
  <c r="D5" i="8"/>
  <c r="E5" i="9"/>
  <c r="E5" i="8"/>
  <c r="D4" i="9"/>
  <c r="D4" i="8"/>
  <c r="E4" i="8"/>
  <c r="E4" i="9"/>
  <c r="F31" i="1"/>
  <c r="E31" i="1"/>
  <c r="C31" i="1"/>
  <c r="D31" i="1"/>
  <c r="C7" i="9" l="1"/>
  <c r="B8" i="9"/>
  <c r="B8" i="8"/>
  <c r="E8" i="9"/>
  <c r="E8" i="8"/>
  <c r="C8" i="9"/>
  <c r="C8" i="8"/>
  <c r="D8" i="9"/>
  <c r="D8" i="8"/>
  <c r="D7" i="9"/>
  <c r="E7" i="9"/>
</calcChain>
</file>

<file path=xl/sharedStrings.xml><?xml version="1.0" encoding="utf-8"?>
<sst xmlns="http://schemas.openxmlformats.org/spreadsheetml/2006/main" count="275" uniqueCount="71">
  <si>
    <t xml:space="preserve">Dipendenti </t>
  </si>
  <si>
    <t>Categoria D</t>
  </si>
  <si>
    <t>Categoria C</t>
  </si>
  <si>
    <t>Categoria B</t>
  </si>
  <si>
    <t>DIRIGENTI</t>
  </si>
  <si>
    <t>Direzione</t>
  </si>
  <si>
    <t>Autorizzazione dei Pagamenti</t>
  </si>
  <si>
    <t>Esecuzione dei Pagamenti</t>
  </si>
  <si>
    <t>Contabilizzazione</t>
  </si>
  <si>
    <t>Totale</t>
  </si>
  <si>
    <t>PERSONALE</t>
  </si>
  <si>
    <t>Prestazioni di servizi</t>
  </si>
  <si>
    <t>Acquisiti di materie prime e/o beni di consumo</t>
  </si>
  <si>
    <t>Utilizzo di Beni di terzi</t>
  </si>
  <si>
    <t>Oneri diversi di gestione</t>
  </si>
  <si>
    <t>Ammortamenti e svalutazioni</t>
  </si>
  <si>
    <t>Autorizzazione</t>
  </si>
  <si>
    <t>Esecuzione</t>
  </si>
  <si>
    <t>Contrabilizzazione</t>
  </si>
  <si>
    <t>COSTI</t>
  </si>
  <si>
    <t>ANNO/SERVIZIO</t>
  </si>
  <si>
    <t>DIREZIONE</t>
  </si>
  <si>
    <t>AUTORIZZAZIONE</t>
  </si>
  <si>
    <t>ESECUZIONE</t>
  </si>
  <si>
    <t>CONTABILIZZAZIONE</t>
  </si>
  <si>
    <t>Direzione-Segreteria di direzione -</t>
  </si>
  <si>
    <t>Monitoraggio e Comunicazione</t>
  </si>
  <si>
    <t>Servizio Tecnico</t>
  </si>
  <si>
    <t xml:space="preserve">Controllo Interno </t>
  </si>
  <si>
    <t xml:space="preserve">Sistema informativo </t>
  </si>
  <si>
    <t>Affari generali</t>
  </si>
  <si>
    <t>Autorizzazione pagamenti:</t>
  </si>
  <si>
    <t>Uff.coordinamento pagamenti FEAGA</t>
  </si>
  <si>
    <t>Autorizzazione pagamenti: Ufficio sviluppo rurale PSR</t>
  </si>
  <si>
    <t>Autorizzazione pagamenti: Ufficio funzioni di supporto</t>
  </si>
  <si>
    <t>Funzione esecuzione pagamenti</t>
  </si>
  <si>
    <t>Funzione contabilizzaz.ne pagamenti</t>
  </si>
  <si>
    <t>Contenzioso Comunitario</t>
  </si>
  <si>
    <t>Ufficio Registri</t>
  </si>
  <si>
    <t>TOTALE</t>
  </si>
  <si>
    <t>Costi Contabilizzati</t>
  </si>
  <si>
    <t>(Art. 32, c. 2, lett. a), d.lgs. n. 33/2013
Art. 10, c. 5, d.lgs. n. 33/2013)</t>
  </si>
  <si>
    <t>Arcea provvede a:</t>
  </si>
  <si>
    <r>
      <t>ricevere</t>
    </r>
    <r>
      <rPr>
        <sz val="12"/>
        <color theme="1"/>
        <rFont val="Times New Roman"/>
        <family val="1"/>
      </rPr>
      <t xml:space="preserve"> ed istruire le domande presentate dalle imprese agricole; </t>
    </r>
  </si>
  <si>
    <r>
      <t>autorizzare</t>
    </r>
    <r>
      <rPr>
        <sz val="12"/>
        <color theme="1"/>
        <rFont val="Times New Roman"/>
        <family val="1"/>
      </rPr>
      <t xml:space="preserve"> (definire) gli importi da erogare ai richiedenti; </t>
    </r>
  </si>
  <si>
    <r>
      <t>liquidare</t>
    </r>
    <r>
      <rPr>
        <sz val="12"/>
        <color theme="1"/>
        <rFont val="Times New Roman"/>
        <family val="1"/>
      </rPr>
      <t xml:space="preserve"> ed eseguire i pagamenti; </t>
    </r>
  </si>
  <si>
    <r>
      <t xml:space="preserve">controllare </t>
    </r>
    <r>
      <rPr>
        <sz val="12"/>
        <color theme="1"/>
        <rFont val="Times New Roman"/>
        <family val="1"/>
      </rPr>
      <t>i pagamenti;</t>
    </r>
  </si>
  <si>
    <r>
      <t>contabilizzare</t>
    </r>
    <r>
      <rPr>
        <sz val="12"/>
        <color theme="1"/>
        <rFont val="Times New Roman"/>
        <family val="1"/>
      </rPr>
      <t xml:space="preserve"> i pagamenti nei libri contabili;</t>
    </r>
  </si>
  <si>
    <r>
      <t>rendicontare</t>
    </r>
    <r>
      <rPr>
        <sz val="12"/>
        <color theme="1"/>
        <rFont val="Times New Roman"/>
        <family val="1"/>
      </rPr>
      <t xml:space="preserve"> il proprio operato all’UE;</t>
    </r>
  </si>
  <si>
    <r>
      <t>redigere ed aggiornare</t>
    </r>
    <r>
      <rPr>
        <sz val="12"/>
        <color theme="1"/>
        <rFont val="Times New Roman"/>
        <family val="1"/>
      </rPr>
      <t xml:space="preserve"> i manuali procedurali relativi alle attività svolte dalle Funzioni autorizzazione, esecuzione e contabilizzazione pagamenti ;</t>
    </r>
  </si>
  <si>
    <r>
      <t xml:space="preserve">predisporre atti e provvedimenti </t>
    </r>
    <r>
      <rPr>
        <sz val="12"/>
        <color theme="1"/>
        <rFont val="Times New Roman"/>
        <family val="1"/>
      </rPr>
      <t>per regolamentare tutte le altre attività svolte dall’Agenzia;</t>
    </r>
  </si>
  <si>
    <r>
      <t xml:space="preserve">garantire </t>
    </r>
    <r>
      <rPr>
        <sz val="12"/>
        <color theme="1"/>
        <rFont val="Times New Roman"/>
        <family val="1"/>
      </rPr>
      <t>il raccordo operativo con l'Organismo di Coordinamento anche per la comunicazione alla Commissione Europea relativamente alle informazioni istituzionali previste dai regolamenti comunitari;</t>
    </r>
  </si>
  <si>
    <r>
      <t>attuare</t>
    </r>
    <r>
      <rPr>
        <sz val="12"/>
        <color theme="1"/>
        <rFont val="Times New Roman"/>
        <family val="1"/>
      </rPr>
      <t xml:space="preserve"> gli altri adempimenti previsti dalla normativa comunitaria in raccordo con le autorità nazionali competenti.</t>
    </r>
  </si>
  <si>
    <r>
      <t xml:space="preserve">Inoltre, con D.G.R. n. 432 del 10 novembre 2016 sono state conferite all’ARCEA nuove attribuzioni consistenti nella delega delle funzioni di controllo previste dagli art. 7 e 8 del Dm 454/2001. In particolare l’Agenzia, attraverso </t>
    </r>
    <r>
      <rPr>
        <u/>
        <sz val="12"/>
        <color theme="1"/>
        <rFont val="Times New Roman"/>
        <family val="1"/>
      </rPr>
      <t xml:space="preserve">l’Ufficio “UMA”, esegue controlli amministrativi sui soggetti agenti per delega (CAA ) e controlli in loco su tutte le diverse tipologie di beneficiari richiedenti assegnazioni di carburante agricolo agevolato. </t>
    </r>
    <r>
      <rPr>
        <sz val="12"/>
        <color theme="1"/>
        <rFont val="Times New Roman"/>
        <family val="1"/>
      </rPr>
      <t>Si precisa che la Regione Calabria, con la suddetta delibera, ha adottato ,altresì,  una nuova procedura di assegnazione del carburante agricolo ad accise agevolate, prevedendo, tra l’altro, la dematerializzazione del procedimento di richiesta, assegnazione, consegna e giustificazione dei consumi di carburante agricolo agevolato, mediante l’implementazione di apposito applicativo informatico, messo a disposizione dall’ARCEA.</t>
    </r>
  </si>
  <si>
    <t xml:space="preserve">CONTABILIZZAZIONE </t>
  </si>
  <si>
    <t>ESECUZIONE PAGAMENTI</t>
  </si>
  <si>
    <t xml:space="preserve">AUTORIZZAZIONE PAGAMENTI </t>
  </si>
  <si>
    <t>COSA E' L'ARCEA</t>
  </si>
  <si>
    <t xml:space="preserve">L’Arcea è un ente di diritto pubblico non economico riconosciuto ,con provvedimento del MIPAAF del 14 ottobre 2009, Organismo Pagatore per la Regione Calabria. L’Agenzia è dotata di autonomia statutaria, regolamentare, organizzativa, amministrativa, finanziaria e contabile e le sue attività trovano la loro base giuridica nella primaria norma europea. ARCEA , quale OP, è responsabile del processo di erogazione di aiuti, contributi e premi previsti da disposizioni comunitarie, nazionali e regionali a favore del mondo rurale (Fondi FEAGA e FEASR). La funzione di “pagatore” costituisce il fulcro delle attività che, a tutela degli interessi finanziari dell’Unione Europea, sono finalizzate alla gestione, controllo e rendicontazione dei finanziamenti ricevuti dallo Stato membro per la politica agricola comune. </t>
  </si>
  <si>
    <t>In qualità di Organismo Pagatore, riconosciuto dall’Unione Europea, ha come missione l’erogazione di aiuti, contributi e premi previsti da disposizioni comunitarie, nazionali e regionali a favore degli operatori del settore agricolo.</t>
  </si>
  <si>
    <t>In particolare, l’Agenzia autorizza l’erogazione dei premi, esegue e contabilizza i pagamenti ed esercita i necessari controlli come unico operatore, per quanto di propria competenza, per tutto il territorio della Calabria. Per l’adempimento della sua attività, Arcea si avvale anche della collaborazione di Enti esterni all’Agenzia (ad es. Regione, Agea, CAA) ai quali delega alcune attività del processo di erogazione dei contributi comunitari, pur mantenendo la responsabilità di tutto il processo di erogazione.</t>
  </si>
  <si>
    <t xml:space="preserve"> Le funzioni di Arcea</t>
  </si>
  <si>
    <t xml:space="preserve"> La missione di Arcea</t>
  </si>
  <si>
    <t xml:space="preserve">I Servizi </t>
  </si>
  <si>
    <t>I SERVIZI</t>
  </si>
  <si>
    <t xml:space="preserve">IL PERSONALE ALLOCATO PER OGNI SERVIZIO </t>
  </si>
  <si>
    <t xml:space="preserve">I COSTI PER OGNI SERVIZIO </t>
  </si>
  <si>
    <t>COSTI DEI SERVIZI PER ANNO</t>
  </si>
  <si>
    <t>CONFRONTO TRA SERVIZI</t>
  </si>
  <si>
    <t>Costi contabilizzati dei servizi erogati agli utenti, sia finali che intermedi e il relativo andamento nel tempo. Documento complessivo</t>
  </si>
  <si>
    <t>Documento Complessivo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</si>
</sst>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11"/>
      <color theme="1"/>
      <name val="Calibri"/>
      <family val="2"/>
      <scheme val="minor"/>
    </font>
    <font>
      <sz val="11"/>
      <color theme="1"/>
      <name val="Calibri"/>
      <family val="2"/>
      <scheme val="minor"/>
    </font>
    <font>
      <sz val="12"/>
      <color rgb="FF2E74B5"/>
      <name val="Times New Roman"/>
      <family val="1"/>
    </font>
    <font>
      <sz val="10"/>
      <name val="Arial"/>
      <family val="2"/>
    </font>
    <font>
      <b/>
      <sz val="12"/>
      <color rgb="FF000000"/>
      <name val="Times New Roman"/>
      <family val="1"/>
    </font>
    <font>
      <sz val="12"/>
      <color rgb="FF000000"/>
      <name val="Times New Roman"/>
      <family val="1"/>
    </font>
    <font>
      <b/>
      <sz val="10"/>
      <color theme="1"/>
      <name val="Arial"/>
      <family val="2"/>
    </font>
    <font>
      <sz val="11"/>
      <color theme="1"/>
      <name val="Arial"/>
      <family val="2"/>
    </font>
    <font>
      <sz val="14"/>
      <color theme="1"/>
      <name val="Arial"/>
      <family val="2"/>
    </font>
    <font>
      <sz val="28"/>
      <color theme="1"/>
      <name val="Arial"/>
      <family val="2"/>
    </font>
    <font>
      <sz val="12"/>
      <color theme="1"/>
      <name val="Times New Roman"/>
      <family val="1"/>
    </font>
    <font>
      <u/>
      <sz val="12"/>
      <color theme="1"/>
      <name val="Times New Roman"/>
      <family val="1"/>
    </font>
    <font>
      <b/>
      <sz val="12"/>
      <color theme="1"/>
      <name val="Times New Roman"/>
      <family val="1"/>
    </font>
    <font>
      <b/>
      <i/>
      <sz val="12"/>
      <color theme="1"/>
      <name val="Times New Roman"/>
      <family val="1"/>
    </font>
    <font>
      <b/>
      <sz val="22"/>
      <color theme="1"/>
      <name val="Times New Roman"/>
      <family val="1"/>
    </font>
    <font>
      <sz val="14"/>
      <color theme="1"/>
      <name val="Times New Roman"/>
      <family val="1"/>
    </font>
  </fonts>
  <fills count="4">
    <fill>
      <patternFill patternType="none"/>
    </fill>
    <fill>
      <patternFill patternType="gray125"/>
    </fill>
    <fill>
      <patternFill patternType="solid">
        <fgColor rgb="FFD6E6F4"/>
        <bgColor indexed="64"/>
      </patternFill>
    </fill>
    <fill>
      <patternFill patternType="solid">
        <fgColor theme="4" tint="0.59999389629810485"/>
        <bgColor indexed="64"/>
      </patternFill>
    </fill>
  </fills>
  <borders count="15">
    <border>
      <left/>
      <right/>
      <top/>
      <bottom/>
      <diagonal/>
    </border>
    <border>
      <left/>
      <right/>
      <top style="medium">
        <color rgb="FF5B9BD5"/>
      </top>
      <bottom style="medium">
        <color rgb="FF5B9BD5"/>
      </bottom>
      <diagonal/>
    </border>
    <border>
      <left/>
      <right/>
      <top style="medium">
        <color rgb="FF5B9BD5"/>
      </top>
      <bottom/>
      <diagonal/>
    </border>
    <border>
      <left/>
      <right/>
      <top/>
      <bottom style="medium">
        <color rgb="FF5B9BD5"/>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cellStyleXfs>
  <cellXfs count="82">
    <xf numFmtId="0" fontId="0" fillId="0" borderId="0" xfId="0"/>
    <xf numFmtId="0" fontId="1" fillId="0" borderId="0" xfId="6" applyBorder="1"/>
    <xf numFmtId="0" fontId="1" fillId="0" borderId="14" xfId="6" applyBorder="1"/>
    <xf numFmtId="0" fontId="1" fillId="0" borderId="7" xfId="6" applyBorder="1"/>
    <xf numFmtId="0" fontId="1" fillId="0" borderId="5" xfId="6" applyBorder="1"/>
    <xf numFmtId="0" fontId="1" fillId="0" borderId="12" xfId="6" applyBorder="1"/>
    <xf numFmtId="0" fontId="7" fillId="0" borderId="11" xfId="6" applyFont="1" applyBorder="1"/>
    <xf numFmtId="0" fontId="1" fillId="0" borderId="8" xfId="6" applyBorder="1"/>
    <xf numFmtId="0" fontId="1" fillId="0" borderId="11" xfId="6" applyBorder="1"/>
    <xf numFmtId="0" fontId="1" fillId="0" borderId="13" xfId="6" applyBorder="1"/>
    <xf numFmtId="0" fontId="1" fillId="0" borderId="9" xfId="6" applyBorder="1"/>
    <xf numFmtId="0" fontId="10" fillId="0" borderId="0" xfId="0" applyFont="1" applyAlignment="1">
      <alignment horizontal="justify" vertical="center"/>
    </xf>
    <xf numFmtId="0" fontId="11" fillId="0" borderId="0" xfId="0" applyFont="1" applyAlignment="1">
      <alignment horizontal="justify" vertical="center"/>
    </xf>
    <xf numFmtId="0" fontId="10" fillId="0" borderId="0" xfId="0" applyFont="1"/>
    <xf numFmtId="0" fontId="12" fillId="0" borderId="0" xfId="0" applyFont="1" applyAlignment="1">
      <alignment horizontal="justify" vertical="center"/>
    </xf>
    <xf numFmtId="0" fontId="13" fillId="0" borderId="0" xfId="0" applyFont="1" applyAlignment="1">
      <alignment horizontal="justify" vertical="center"/>
    </xf>
    <xf numFmtId="0" fontId="12" fillId="0" borderId="0" xfId="0" applyFont="1"/>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vertical="center"/>
    </xf>
    <xf numFmtId="0" fontId="4" fillId="0" borderId="1" xfId="0" applyFont="1" applyBorder="1" applyAlignment="1">
      <alignment horizontal="center" vertical="center"/>
    </xf>
    <xf numFmtId="43" fontId="10" fillId="0" borderId="0" xfId="1" applyFont="1"/>
    <xf numFmtId="0" fontId="5" fillId="0" borderId="0" xfId="0" applyFont="1" applyAlignment="1">
      <alignment horizontal="center" vertical="center"/>
    </xf>
    <xf numFmtId="4" fontId="5" fillId="2" borderId="0" xfId="0" applyNumberFormat="1" applyFont="1" applyFill="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0" fontId="12" fillId="2" borderId="0" xfId="0" applyFont="1" applyFill="1" applyAlignment="1">
      <alignment horizontal="left" vertical="center" wrapText="1"/>
    </xf>
    <xf numFmtId="0" fontId="10" fillId="2" borderId="0" xfId="0" applyFont="1" applyFill="1" applyAlignment="1">
      <alignment horizontal="right" vertical="center"/>
    </xf>
    <xf numFmtId="0" fontId="12" fillId="2" borderId="0" xfId="0" applyFont="1" applyFill="1" applyAlignment="1">
      <alignment horizontal="right" vertical="center"/>
    </xf>
    <xf numFmtId="0" fontId="12" fillId="0" borderId="0" xfId="0" applyFont="1" applyAlignment="1">
      <alignment horizontal="left" vertical="center" wrapText="1"/>
    </xf>
    <xf numFmtId="0" fontId="10" fillId="0" borderId="0" xfId="0" applyFont="1" applyAlignment="1">
      <alignment horizontal="right" vertical="center"/>
    </xf>
    <xf numFmtId="0" fontId="12" fillId="0" borderId="0" xfId="0" applyFont="1" applyAlignment="1">
      <alignment horizontal="right" vertical="center"/>
    </xf>
    <xf numFmtId="0" fontId="12" fillId="0" borderId="3" xfId="0" applyFont="1" applyBorder="1" applyAlignment="1">
      <alignment horizontal="left" vertical="center" wrapText="1"/>
    </xf>
    <xf numFmtId="0" fontId="10" fillId="0" borderId="3" xfId="0" applyFont="1" applyBorder="1" applyAlignment="1">
      <alignment horizontal="right" vertical="center"/>
    </xf>
    <xf numFmtId="0" fontId="12" fillId="0" borderId="3" xfId="0" applyFont="1" applyBorder="1" applyAlignment="1">
      <alignment horizontal="right" vertical="center"/>
    </xf>
    <xf numFmtId="0" fontId="10" fillId="0" borderId="1" xfId="0" applyFont="1" applyBorder="1" applyAlignment="1">
      <alignment vertical="center"/>
    </xf>
    <xf numFmtId="0" fontId="12" fillId="0" borderId="1" xfId="0" applyFont="1" applyBorder="1" applyAlignment="1">
      <alignment horizontal="center" vertical="center"/>
    </xf>
    <xf numFmtId="0" fontId="10" fillId="0" borderId="0" xfId="0" applyFont="1" applyAlignment="1">
      <alignment horizontal="center" vertical="center"/>
    </xf>
    <xf numFmtId="4" fontId="10" fillId="2" borderId="0" xfId="0" applyNumberFormat="1" applyFont="1" applyFill="1" applyAlignment="1">
      <alignment horizontal="center" vertical="center"/>
    </xf>
    <xf numFmtId="0" fontId="14" fillId="0" borderId="0" xfId="0" applyFont="1" applyAlignment="1">
      <alignment horizontal="center"/>
    </xf>
    <xf numFmtId="0" fontId="4" fillId="0" borderId="3" xfId="0" applyFont="1" applyBorder="1" applyAlignment="1">
      <alignment horizontal="center" vertical="center"/>
    </xf>
    <xf numFmtId="4" fontId="4" fillId="2" borderId="3" xfId="0" applyNumberFormat="1" applyFont="1" applyFill="1" applyBorder="1" applyAlignment="1">
      <alignment horizontal="center" vertical="center"/>
    </xf>
    <xf numFmtId="0" fontId="5" fillId="2" borderId="0" xfId="0" applyFont="1" applyFill="1" applyAlignment="1">
      <alignment horizontal="center" vertical="center"/>
    </xf>
    <xf numFmtId="0" fontId="5" fillId="0" borderId="3" xfId="0" applyFont="1" applyBorder="1" applyAlignment="1">
      <alignment horizontal="center" vertical="center"/>
    </xf>
    <xf numFmtId="0" fontId="12" fillId="0" borderId="0" xfId="0" applyFont="1" applyAlignment="1">
      <alignment horizontal="center"/>
    </xf>
    <xf numFmtId="0" fontId="10" fillId="0" borderId="0" xfId="0" applyFont="1" applyAlignment="1">
      <alignment horizontal="center"/>
    </xf>
    <xf numFmtId="0" fontId="4" fillId="2" borderId="0" xfId="0" applyFont="1" applyFill="1" applyAlignment="1">
      <alignment horizontal="center" vertical="center"/>
    </xf>
    <xf numFmtId="0" fontId="4" fillId="0" borderId="0" xfId="0" applyFont="1" applyAlignment="1">
      <alignment horizontal="center" vertical="center"/>
    </xf>
    <xf numFmtId="4" fontId="5" fillId="0" borderId="0" xfId="0" applyNumberFormat="1" applyFont="1" applyAlignment="1">
      <alignment horizontal="center" vertical="center"/>
    </xf>
    <xf numFmtId="0" fontId="2" fillId="2" borderId="3" xfId="0" applyFont="1" applyFill="1" applyBorder="1" applyAlignment="1">
      <alignment vertical="center"/>
    </xf>
    <xf numFmtId="4" fontId="10" fillId="0" borderId="0" xfId="0" applyNumberFormat="1" applyFont="1"/>
    <xf numFmtId="0" fontId="4" fillId="2" borderId="0" xfId="0" applyFont="1" applyFill="1" applyAlignment="1">
      <alignment horizontal="left" wrapText="1"/>
    </xf>
    <xf numFmtId="0" fontId="4" fillId="0" borderId="0" xfId="0" applyFont="1" applyAlignment="1">
      <alignment horizontal="left" wrapText="1"/>
    </xf>
    <xf numFmtId="0" fontId="4" fillId="0" borderId="3" xfId="0" applyFont="1" applyBorder="1" applyAlignment="1">
      <alignment horizontal="left" wrapText="1"/>
    </xf>
    <xf numFmtId="0" fontId="12" fillId="0" borderId="0" xfId="0" applyFont="1" applyAlignment="1">
      <alignment horizontal="center"/>
    </xf>
    <xf numFmtId="0" fontId="4" fillId="0" borderId="3" xfId="0" applyFont="1" applyBorder="1" applyAlignment="1">
      <alignment horizontal="center" vertical="center"/>
    </xf>
    <xf numFmtId="0" fontId="15" fillId="0" borderId="12" xfId="6" applyFont="1" applyBorder="1" applyAlignment="1">
      <alignment horizontal="center" vertical="center" wrapText="1"/>
    </xf>
    <xf numFmtId="0" fontId="15" fillId="0" borderId="14" xfId="6" applyFont="1" applyBorder="1" applyAlignment="1">
      <alignment horizontal="center" vertical="center" wrapText="1"/>
    </xf>
    <xf numFmtId="0" fontId="15" fillId="0" borderId="7" xfId="6" applyFont="1" applyBorder="1" applyAlignment="1">
      <alignment horizontal="center" vertical="center" wrapText="1"/>
    </xf>
    <xf numFmtId="0" fontId="15" fillId="0" borderId="11" xfId="6" applyFont="1" applyBorder="1" applyAlignment="1">
      <alignment horizontal="center" vertical="center" wrapText="1"/>
    </xf>
    <xf numFmtId="0" fontId="15" fillId="0" borderId="0" xfId="6" applyFont="1" applyBorder="1" applyAlignment="1">
      <alignment horizontal="center" vertical="center" wrapText="1"/>
    </xf>
    <xf numFmtId="0" fontId="15" fillId="0" borderId="8" xfId="6" applyFont="1" applyBorder="1" applyAlignment="1">
      <alignment horizontal="center" vertical="center" wrapText="1"/>
    </xf>
    <xf numFmtId="0" fontId="15" fillId="0" borderId="13" xfId="6" applyFont="1" applyBorder="1" applyAlignment="1">
      <alignment horizontal="center" vertical="center" wrapText="1"/>
    </xf>
    <xf numFmtId="0" fontId="15" fillId="0" borderId="5" xfId="6" applyFont="1" applyBorder="1" applyAlignment="1">
      <alignment horizontal="center" vertical="center" wrapText="1"/>
    </xf>
    <xf numFmtId="0" fontId="15" fillId="0" borderId="9" xfId="6" applyFont="1" applyBorder="1" applyAlignment="1">
      <alignment horizontal="center" vertical="center" wrapText="1"/>
    </xf>
    <xf numFmtId="0" fontId="9" fillId="0" borderId="11" xfId="6" applyFont="1" applyBorder="1" applyAlignment="1">
      <alignment horizontal="center"/>
    </xf>
    <xf numFmtId="0" fontId="9" fillId="0" borderId="0" xfId="6" applyFont="1" applyBorder="1" applyAlignment="1">
      <alignment horizontal="center"/>
    </xf>
    <xf numFmtId="0" fontId="9" fillId="0" borderId="8" xfId="6" applyFont="1" applyBorder="1" applyAlignment="1">
      <alignment horizontal="center"/>
    </xf>
    <xf numFmtId="0" fontId="8" fillId="0" borderId="11" xfId="6" applyFont="1" applyBorder="1" applyAlignment="1">
      <alignment horizontal="center" wrapText="1"/>
    </xf>
    <xf numFmtId="0" fontId="7" fillId="0" borderId="0" xfId="6" applyFont="1" applyBorder="1" applyAlignment="1">
      <alignment horizontal="center"/>
    </xf>
    <xf numFmtId="0" fontId="7" fillId="0" borderId="8" xfId="6" applyFont="1" applyBorder="1" applyAlignment="1">
      <alignment horizontal="center"/>
    </xf>
    <xf numFmtId="0" fontId="6" fillId="3" borderId="10" xfId="6" applyFont="1" applyFill="1" applyBorder="1" applyAlignment="1">
      <alignment horizontal="center"/>
    </xf>
    <xf numFmtId="0" fontId="6" fillId="3" borderId="6" xfId="6" applyFont="1" applyFill="1" applyBorder="1" applyAlignment="1">
      <alignment horizontal="center"/>
    </xf>
    <xf numFmtId="0" fontId="6" fillId="3" borderId="4" xfId="6" applyFont="1" applyFill="1" applyBorder="1" applyAlignment="1">
      <alignment horizontal="center"/>
    </xf>
    <xf numFmtId="0" fontId="12" fillId="0" borderId="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3" xfId="0" applyFont="1" applyBorder="1" applyAlignment="1">
      <alignment horizontal="center" vertical="center"/>
    </xf>
  </cellXfs>
  <cellStyles count="7">
    <cellStyle name="Comma" xfId="1" builtinId="3"/>
    <cellStyle name="Normal" xfId="0" builtinId="0"/>
    <cellStyle name="Normal 2" xfId="3" xr:uid="{00000000-0005-0000-0000-000001000000}"/>
    <cellStyle name="Normal 3" xfId="5" xr:uid="{00000000-0005-0000-0000-000002000000}"/>
    <cellStyle name="Normale 2" xfId="4" xr:uid="{00000000-0005-0000-0000-000004000000}"/>
    <cellStyle name="Normale 3" xfId="6" xr:uid="{00000000-0005-0000-0000-000005000000}"/>
    <cellStyle name="Normale 4" xfId="2" xr:uid="{00000000-0005-0000-0000-000006000000}"/>
  </cellStyles>
  <dxfs count="48">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i val="0"/>
        <strike val="0"/>
        <condense val="0"/>
        <extend val="0"/>
        <outline val="0"/>
        <shadow val="0"/>
        <u val="none"/>
        <vertAlign val="baseline"/>
        <sz val="12"/>
        <color theme="1"/>
        <name val="Times New Roman"/>
        <scheme val="none"/>
      </font>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b/>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numFmt numFmtId="4" formatCode="#,##0.00"/>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b/>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i val="0"/>
        <strike val="0"/>
        <condense val="0"/>
        <extend val="0"/>
        <outline val="0"/>
        <shadow val="0"/>
        <u val="none"/>
        <vertAlign val="baseline"/>
        <sz val="12"/>
        <color theme="1"/>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i val="0"/>
        <strike val="0"/>
        <condense val="0"/>
        <extend val="0"/>
        <outline val="0"/>
        <shadow val="0"/>
        <u val="none"/>
        <vertAlign val="baseline"/>
        <sz val="12"/>
        <color theme="1"/>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i val="0"/>
        <strike val="0"/>
        <condense val="0"/>
        <extend val="0"/>
        <outline val="0"/>
        <shadow val="0"/>
        <u val="none"/>
        <vertAlign val="baseline"/>
        <sz val="12"/>
        <color theme="1"/>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i val="0"/>
        <strike val="0"/>
        <condense val="0"/>
        <extend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b/>
        <i val="0"/>
        <strike val="0"/>
        <condense val="0"/>
        <extend val="0"/>
        <outline val="0"/>
        <shadow val="0"/>
        <u val="none"/>
        <vertAlign val="baseline"/>
        <sz val="12"/>
        <color theme="1"/>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'2013'!$C$23:$F$23</c:f>
              <c:strCache>
                <c:ptCount val="4"/>
                <c:pt idx="0">
                  <c:v>Direzione</c:v>
                </c:pt>
                <c:pt idx="1">
                  <c:v>Autorizzazione</c:v>
                </c:pt>
                <c:pt idx="2">
                  <c:v>Esecuzione</c:v>
                </c:pt>
                <c:pt idx="3">
                  <c:v>Contrabilizzazione</c:v>
                </c:pt>
              </c:strCache>
            </c:strRef>
          </c:cat>
          <c:val>
            <c:numRef>
              <c:f>'2013'!$C$24:$F$24</c:f>
              <c:numCache>
                <c:formatCode>#,##0.00</c:formatCode>
                <c:ptCount val="4"/>
                <c:pt idx="0">
                  <c:v>2815872.1736363634</c:v>
                </c:pt>
                <c:pt idx="1">
                  <c:v>1083027.759090909</c:v>
                </c:pt>
                <c:pt idx="2">
                  <c:v>433211.10363636358</c:v>
                </c:pt>
                <c:pt idx="3">
                  <c:v>433211.10363636358</c:v>
                </c:pt>
              </c:numCache>
            </c:numRef>
          </c:val>
          <c:extLst>
            <c:ext xmlns:c16="http://schemas.microsoft.com/office/drawing/2014/chart" uri="{C3380CC4-5D6E-409C-BE32-E72D297353CC}">
              <c16:uniqueId val="{00000000-E8D4-E644-96C2-955BD5373E50}"/>
            </c:ext>
          </c:extLst>
        </c:ser>
        <c:dLbls>
          <c:showLegendKey val="0"/>
          <c:showVal val="0"/>
          <c:showCatName val="0"/>
          <c:showSerName val="0"/>
          <c:showPercent val="0"/>
          <c:showBubbleSize val="0"/>
        </c:dLbls>
        <c:gapWidth val="150"/>
        <c:axId val="142878976"/>
        <c:axId val="142909440"/>
      </c:barChart>
      <c:catAx>
        <c:axId val="142878976"/>
        <c:scaling>
          <c:orientation val="minMax"/>
        </c:scaling>
        <c:delete val="0"/>
        <c:axPos val="b"/>
        <c:numFmt formatCode="General" sourceLinked="0"/>
        <c:majorTickMark val="out"/>
        <c:minorTickMark val="none"/>
        <c:tickLblPos val="nextTo"/>
        <c:crossAx val="142909440"/>
        <c:crosses val="autoZero"/>
        <c:auto val="1"/>
        <c:lblAlgn val="ctr"/>
        <c:lblOffset val="100"/>
        <c:noMultiLvlLbl val="0"/>
      </c:catAx>
      <c:valAx>
        <c:axId val="142909440"/>
        <c:scaling>
          <c:orientation val="minMax"/>
        </c:scaling>
        <c:delete val="0"/>
        <c:axPos val="l"/>
        <c:majorGridlines/>
        <c:numFmt formatCode="#,##0.00" sourceLinked="1"/>
        <c:majorTickMark val="out"/>
        <c:minorTickMark val="none"/>
        <c:tickLblPos val="nextTo"/>
        <c:crossAx val="142878976"/>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'SERIE STORICA'!$A$4:$A$9</c:f>
              <c:numCache>
                <c:formatCode>General</c:formatCode>
                <c:ptCount val="6"/>
                <c:pt idx="0">
                  <c:v>2013</c:v>
                </c:pt>
                <c:pt idx="1">
                  <c:v>2014</c:v>
                </c:pt>
                <c:pt idx="2">
                  <c:v>2015</c:v>
                </c:pt>
                <c:pt idx="3">
                  <c:v>2016</c:v>
                </c:pt>
                <c:pt idx="4">
                  <c:v>2017</c:v>
                </c:pt>
                <c:pt idx="5">
                  <c:v>2018</c:v>
                </c:pt>
              </c:numCache>
            </c:numRef>
          </c:cat>
          <c:val>
            <c:numRef>
              <c:f>'SERIE STORICA'!$E$4:$E$9</c:f>
              <c:numCache>
                <c:formatCode>#,##0.00</c:formatCode>
                <c:ptCount val="6"/>
                <c:pt idx="0">
                  <c:v>433211.10363636358</c:v>
                </c:pt>
                <c:pt idx="1">
                  <c:v>921869.24717391294</c:v>
                </c:pt>
                <c:pt idx="2">
                  <c:v>800670.29282608686</c:v>
                </c:pt>
                <c:pt idx="3">
                  <c:v>695673.66127659567</c:v>
                </c:pt>
                <c:pt idx="4">
                  <c:v>780097.56299999997</c:v>
                </c:pt>
                <c:pt idx="5">
                  <c:v>1932861.0096</c:v>
                </c:pt>
              </c:numCache>
            </c:numRef>
          </c:val>
          <c:extLst>
            <c:ext xmlns:c16="http://schemas.microsoft.com/office/drawing/2014/chart" uri="{C3380CC4-5D6E-409C-BE32-E72D297353CC}">
              <c16:uniqueId val="{00000000-44AE-EC41-87D2-8747F2197DDC}"/>
            </c:ext>
          </c:extLst>
        </c:ser>
        <c:dLbls>
          <c:showLegendKey val="0"/>
          <c:showVal val="0"/>
          <c:showCatName val="0"/>
          <c:showSerName val="0"/>
          <c:showPercent val="0"/>
          <c:showBubbleSize val="0"/>
        </c:dLbls>
        <c:gapWidth val="150"/>
        <c:axId val="275074432"/>
        <c:axId val="275097088"/>
      </c:barChart>
      <c:catAx>
        <c:axId val="275074432"/>
        <c:scaling>
          <c:orientation val="minMax"/>
        </c:scaling>
        <c:delete val="0"/>
        <c:axPos val="b"/>
        <c:numFmt formatCode="General" sourceLinked="1"/>
        <c:majorTickMark val="out"/>
        <c:minorTickMark val="none"/>
        <c:tickLblPos val="nextTo"/>
        <c:crossAx val="275097088"/>
        <c:crosses val="autoZero"/>
        <c:auto val="1"/>
        <c:lblAlgn val="ctr"/>
        <c:lblOffset val="100"/>
        <c:noMultiLvlLbl val="0"/>
      </c:catAx>
      <c:valAx>
        <c:axId val="275097088"/>
        <c:scaling>
          <c:orientation val="minMax"/>
        </c:scaling>
        <c:delete val="0"/>
        <c:axPos val="l"/>
        <c:majorGridlines/>
        <c:numFmt formatCode="#,##0.00" sourceLinked="1"/>
        <c:majorTickMark val="out"/>
        <c:minorTickMark val="none"/>
        <c:tickLblPos val="nextTo"/>
        <c:crossAx val="275074432"/>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'SERIE STORICA'!$B$3</c:f>
              <c:strCache>
                <c:ptCount val="1"/>
                <c:pt idx="0">
                  <c:v>Direzione</c:v>
                </c:pt>
              </c:strCache>
            </c:strRef>
          </c:tx>
          <c:marker>
            <c:symbol val="none"/>
          </c:marker>
          <c:cat>
            <c:numRef>
              <c:f>'SERIE STORICA'!$A$4:$A$9</c:f>
              <c:numCache>
                <c:formatCode>General</c:formatCode>
                <c:ptCount val="6"/>
                <c:pt idx="0">
                  <c:v>2013</c:v>
                </c:pt>
                <c:pt idx="1">
                  <c:v>2014</c:v>
                </c:pt>
                <c:pt idx="2">
                  <c:v>2015</c:v>
                </c:pt>
                <c:pt idx="3">
                  <c:v>2016</c:v>
                </c:pt>
                <c:pt idx="4">
                  <c:v>2017</c:v>
                </c:pt>
                <c:pt idx="5">
                  <c:v>2018</c:v>
                </c:pt>
              </c:numCache>
            </c:numRef>
          </c:cat>
          <c:val>
            <c:numRef>
              <c:f>'SERIE STORICA'!$B$4:$B$9</c:f>
              <c:numCache>
                <c:formatCode>#,##0.00</c:formatCode>
                <c:ptCount val="6"/>
                <c:pt idx="0">
                  <c:v>2815872.1736363634</c:v>
                </c:pt>
                <c:pt idx="1">
                  <c:v>3424085.7752173911</c:v>
                </c:pt>
                <c:pt idx="2">
                  <c:v>2046157.4149999998</c:v>
                </c:pt>
                <c:pt idx="3">
                  <c:v>2260939.3991489364</c:v>
                </c:pt>
                <c:pt idx="4">
                  <c:v>2513647.7030000002</c:v>
                </c:pt>
                <c:pt idx="5">
                  <c:v>6228107.6975999996</c:v>
                </c:pt>
              </c:numCache>
            </c:numRef>
          </c:val>
          <c:smooth val="0"/>
          <c:extLst>
            <c:ext xmlns:c16="http://schemas.microsoft.com/office/drawing/2014/chart" uri="{C3380CC4-5D6E-409C-BE32-E72D297353CC}">
              <c16:uniqueId val="{00000000-8732-3645-972D-B4C25A803F7E}"/>
            </c:ext>
          </c:extLst>
        </c:ser>
        <c:ser>
          <c:idx val="1"/>
          <c:order val="1"/>
          <c:tx>
            <c:strRef>
              <c:f>'SERIE STORICA'!$C$3</c:f>
              <c:strCache>
                <c:ptCount val="1"/>
                <c:pt idx="0">
                  <c:v>Autorizzazione</c:v>
                </c:pt>
              </c:strCache>
            </c:strRef>
          </c:tx>
          <c:marker>
            <c:symbol val="none"/>
          </c:marker>
          <c:cat>
            <c:numRef>
              <c:f>'SERIE STORICA'!$A$4:$A$9</c:f>
              <c:numCache>
                <c:formatCode>General</c:formatCode>
                <c:ptCount val="6"/>
                <c:pt idx="0">
                  <c:v>2013</c:v>
                </c:pt>
                <c:pt idx="1">
                  <c:v>2014</c:v>
                </c:pt>
                <c:pt idx="2">
                  <c:v>2015</c:v>
                </c:pt>
                <c:pt idx="3">
                  <c:v>2016</c:v>
                </c:pt>
                <c:pt idx="4">
                  <c:v>2017</c:v>
                </c:pt>
                <c:pt idx="5">
                  <c:v>2018</c:v>
                </c:pt>
              </c:numCache>
            </c:numRef>
          </c:cat>
          <c:val>
            <c:numRef>
              <c:f>'SERIE STORICA'!$C$4:$C$9</c:f>
              <c:numCache>
                <c:formatCode>#,##0.00</c:formatCode>
                <c:ptCount val="6"/>
                <c:pt idx="0">
                  <c:v>1083027.759090909</c:v>
                </c:pt>
                <c:pt idx="1">
                  <c:v>1053564.8539130434</c:v>
                </c:pt>
                <c:pt idx="2">
                  <c:v>889633.65869565215</c:v>
                </c:pt>
                <c:pt idx="3">
                  <c:v>869592.07659574458</c:v>
                </c:pt>
                <c:pt idx="4">
                  <c:v>866775.07000000007</c:v>
                </c:pt>
                <c:pt idx="5">
                  <c:v>2147623.3440000005</c:v>
                </c:pt>
              </c:numCache>
            </c:numRef>
          </c:val>
          <c:smooth val="0"/>
          <c:extLst>
            <c:ext xmlns:c16="http://schemas.microsoft.com/office/drawing/2014/chart" uri="{C3380CC4-5D6E-409C-BE32-E72D297353CC}">
              <c16:uniqueId val="{00000001-8732-3645-972D-B4C25A803F7E}"/>
            </c:ext>
          </c:extLst>
        </c:ser>
        <c:ser>
          <c:idx val="2"/>
          <c:order val="2"/>
          <c:tx>
            <c:strRef>
              <c:f>'SERIE STORICA'!$D$3</c:f>
              <c:strCache>
                <c:ptCount val="1"/>
                <c:pt idx="0">
                  <c:v>Esecuzione</c:v>
                </c:pt>
              </c:strCache>
            </c:strRef>
          </c:tx>
          <c:marker>
            <c:symbol val="none"/>
          </c:marker>
          <c:cat>
            <c:numRef>
              <c:f>'SERIE STORICA'!$A$4:$A$9</c:f>
              <c:numCache>
                <c:formatCode>General</c:formatCode>
                <c:ptCount val="6"/>
                <c:pt idx="0">
                  <c:v>2013</c:v>
                </c:pt>
                <c:pt idx="1">
                  <c:v>2014</c:v>
                </c:pt>
                <c:pt idx="2">
                  <c:v>2015</c:v>
                </c:pt>
                <c:pt idx="3">
                  <c:v>2016</c:v>
                </c:pt>
                <c:pt idx="4">
                  <c:v>2017</c:v>
                </c:pt>
                <c:pt idx="5">
                  <c:v>2018</c:v>
                </c:pt>
              </c:numCache>
            </c:numRef>
          </c:cat>
          <c:val>
            <c:numRef>
              <c:f>'SERIE STORICA'!$D$4:$D$9</c:f>
              <c:numCache>
                <c:formatCode>#,##0.00</c:formatCode>
                <c:ptCount val="6"/>
                <c:pt idx="0">
                  <c:v>433211.10363636358</c:v>
                </c:pt>
                <c:pt idx="1">
                  <c:v>658478.03369565215</c:v>
                </c:pt>
                <c:pt idx="2">
                  <c:v>355853.46347826085</c:v>
                </c:pt>
                <c:pt idx="3">
                  <c:v>260877.6229787234</c:v>
                </c:pt>
                <c:pt idx="4">
                  <c:v>173355.014</c:v>
                </c:pt>
                <c:pt idx="5">
                  <c:v>429524.66880000004</c:v>
                </c:pt>
              </c:numCache>
            </c:numRef>
          </c:val>
          <c:smooth val="0"/>
          <c:extLst>
            <c:ext xmlns:c16="http://schemas.microsoft.com/office/drawing/2014/chart" uri="{C3380CC4-5D6E-409C-BE32-E72D297353CC}">
              <c16:uniqueId val="{00000002-8732-3645-972D-B4C25A803F7E}"/>
            </c:ext>
          </c:extLst>
        </c:ser>
        <c:ser>
          <c:idx val="3"/>
          <c:order val="3"/>
          <c:tx>
            <c:strRef>
              <c:f>'SERIE STORICA'!$E$3</c:f>
              <c:strCache>
                <c:ptCount val="1"/>
                <c:pt idx="0">
                  <c:v>Contrabilizzazione</c:v>
                </c:pt>
              </c:strCache>
            </c:strRef>
          </c:tx>
          <c:marker>
            <c:symbol val="none"/>
          </c:marker>
          <c:cat>
            <c:numRef>
              <c:f>'SERIE STORICA'!$A$4:$A$9</c:f>
              <c:numCache>
                <c:formatCode>General</c:formatCode>
                <c:ptCount val="6"/>
                <c:pt idx="0">
                  <c:v>2013</c:v>
                </c:pt>
                <c:pt idx="1">
                  <c:v>2014</c:v>
                </c:pt>
                <c:pt idx="2">
                  <c:v>2015</c:v>
                </c:pt>
                <c:pt idx="3">
                  <c:v>2016</c:v>
                </c:pt>
                <c:pt idx="4">
                  <c:v>2017</c:v>
                </c:pt>
                <c:pt idx="5">
                  <c:v>2018</c:v>
                </c:pt>
              </c:numCache>
            </c:numRef>
          </c:cat>
          <c:val>
            <c:numRef>
              <c:f>'SERIE STORICA'!$E$4:$E$9</c:f>
              <c:numCache>
                <c:formatCode>#,##0.00</c:formatCode>
                <c:ptCount val="6"/>
                <c:pt idx="0">
                  <c:v>433211.10363636358</c:v>
                </c:pt>
                <c:pt idx="1">
                  <c:v>921869.24717391294</c:v>
                </c:pt>
                <c:pt idx="2">
                  <c:v>800670.29282608686</c:v>
                </c:pt>
                <c:pt idx="3">
                  <c:v>695673.66127659567</c:v>
                </c:pt>
                <c:pt idx="4">
                  <c:v>780097.56299999997</c:v>
                </c:pt>
                <c:pt idx="5">
                  <c:v>1932861.0096</c:v>
                </c:pt>
              </c:numCache>
            </c:numRef>
          </c:val>
          <c:smooth val="0"/>
          <c:extLst>
            <c:ext xmlns:c16="http://schemas.microsoft.com/office/drawing/2014/chart" uri="{C3380CC4-5D6E-409C-BE32-E72D297353CC}">
              <c16:uniqueId val="{00000003-8732-3645-972D-B4C25A803F7E}"/>
            </c:ext>
          </c:extLst>
        </c:ser>
        <c:dLbls>
          <c:showLegendKey val="0"/>
          <c:showVal val="0"/>
          <c:showCatName val="0"/>
          <c:showSerName val="0"/>
          <c:showPercent val="0"/>
          <c:showBubbleSize val="0"/>
        </c:dLbls>
        <c:smooth val="0"/>
        <c:axId val="291621120"/>
        <c:axId val="295527168"/>
      </c:lineChart>
      <c:catAx>
        <c:axId val="291621120"/>
        <c:scaling>
          <c:orientation val="minMax"/>
        </c:scaling>
        <c:delete val="0"/>
        <c:axPos val="b"/>
        <c:numFmt formatCode="General" sourceLinked="1"/>
        <c:majorTickMark val="out"/>
        <c:minorTickMark val="none"/>
        <c:tickLblPos val="nextTo"/>
        <c:crossAx val="295527168"/>
        <c:crosses val="autoZero"/>
        <c:auto val="1"/>
        <c:lblAlgn val="ctr"/>
        <c:lblOffset val="100"/>
        <c:noMultiLvlLbl val="0"/>
      </c:catAx>
      <c:valAx>
        <c:axId val="295527168"/>
        <c:scaling>
          <c:orientation val="minMax"/>
        </c:scaling>
        <c:delete val="0"/>
        <c:axPos val="l"/>
        <c:majorGridlines/>
        <c:numFmt formatCode="#,##0.00" sourceLinked="1"/>
        <c:majorTickMark val="out"/>
        <c:minorTickMark val="none"/>
        <c:tickLblPos val="nextTo"/>
        <c:crossAx val="2916211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COMPLESSIVO!$B$3:$E$3</c:f>
              <c:strCache>
                <c:ptCount val="4"/>
                <c:pt idx="0">
                  <c:v>Direzione</c:v>
                </c:pt>
                <c:pt idx="1">
                  <c:v>Autorizzazione</c:v>
                </c:pt>
                <c:pt idx="2">
                  <c:v>Esecuzione</c:v>
                </c:pt>
                <c:pt idx="3">
                  <c:v>Contrabilizzazione</c:v>
                </c:pt>
              </c:strCache>
            </c:strRef>
          </c:cat>
          <c:val>
            <c:numRef>
              <c:f>COMPLESSIVO!$B$10:$E$10</c:f>
              <c:numCache>
                <c:formatCode>#,##0.00</c:formatCode>
                <c:ptCount val="4"/>
                <c:pt idx="0">
                  <c:v>19288810.163602687</c:v>
                </c:pt>
                <c:pt idx="1">
                  <c:v>6910216.7622953495</c:v>
                </c:pt>
                <c:pt idx="2">
                  <c:v>2311299.906589</c:v>
                </c:pt>
                <c:pt idx="3">
                  <c:v>5564382.8775129598</c:v>
                </c:pt>
              </c:numCache>
            </c:numRef>
          </c:val>
          <c:extLst>
            <c:ext xmlns:c16="http://schemas.microsoft.com/office/drawing/2014/chart" uri="{C3380CC4-5D6E-409C-BE32-E72D297353CC}">
              <c16:uniqueId val="{00000000-BBBB-8B40-B158-A0DF807491D2}"/>
            </c:ext>
          </c:extLst>
        </c:ser>
        <c:dLbls>
          <c:showLegendKey val="0"/>
          <c:showVal val="0"/>
          <c:showCatName val="0"/>
          <c:showSerName val="0"/>
          <c:showPercent val="0"/>
          <c:showBubbleSize val="0"/>
        </c:dLbls>
        <c:gapWidth val="150"/>
        <c:axId val="358976512"/>
        <c:axId val="362190336"/>
      </c:barChart>
      <c:catAx>
        <c:axId val="358976512"/>
        <c:scaling>
          <c:orientation val="minMax"/>
        </c:scaling>
        <c:delete val="0"/>
        <c:axPos val="b"/>
        <c:numFmt formatCode="General" sourceLinked="1"/>
        <c:majorTickMark val="out"/>
        <c:minorTickMark val="none"/>
        <c:tickLblPos val="nextTo"/>
        <c:crossAx val="362190336"/>
        <c:crosses val="autoZero"/>
        <c:auto val="1"/>
        <c:lblAlgn val="ctr"/>
        <c:lblOffset val="100"/>
        <c:noMultiLvlLbl val="0"/>
      </c:catAx>
      <c:valAx>
        <c:axId val="362190336"/>
        <c:scaling>
          <c:orientation val="minMax"/>
        </c:scaling>
        <c:delete val="0"/>
        <c:axPos val="l"/>
        <c:majorGridlines/>
        <c:numFmt formatCode="#,##0.00" sourceLinked="1"/>
        <c:majorTickMark val="out"/>
        <c:minorTickMark val="none"/>
        <c:tickLblPos val="nextTo"/>
        <c:crossAx val="35897651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'2014'!$C$23:$F$23</c:f>
              <c:strCache>
                <c:ptCount val="4"/>
                <c:pt idx="0">
                  <c:v>Direzione</c:v>
                </c:pt>
                <c:pt idx="1">
                  <c:v>Autorizzazione</c:v>
                </c:pt>
                <c:pt idx="2">
                  <c:v>Esecuzione</c:v>
                </c:pt>
                <c:pt idx="3">
                  <c:v>Contrabilizzazione</c:v>
                </c:pt>
              </c:strCache>
            </c:strRef>
          </c:cat>
          <c:val>
            <c:numRef>
              <c:f>'2014'!$C$24:$F$24</c:f>
              <c:numCache>
                <c:formatCode>#,##0.00</c:formatCode>
                <c:ptCount val="4"/>
                <c:pt idx="0">
                  <c:v>3424085.7752173911</c:v>
                </c:pt>
                <c:pt idx="1">
                  <c:v>1053564.8539130434</c:v>
                </c:pt>
                <c:pt idx="2">
                  <c:v>658478.03369565215</c:v>
                </c:pt>
                <c:pt idx="3">
                  <c:v>921869.24717391294</c:v>
                </c:pt>
              </c:numCache>
            </c:numRef>
          </c:val>
          <c:extLst>
            <c:ext xmlns:c16="http://schemas.microsoft.com/office/drawing/2014/chart" uri="{C3380CC4-5D6E-409C-BE32-E72D297353CC}">
              <c16:uniqueId val="{00000000-50CF-C941-97CF-5ED20D70B361}"/>
            </c:ext>
          </c:extLst>
        </c:ser>
        <c:dLbls>
          <c:showLegendKey val="0"/>
          <c:showVal val="0"/>
          <c:showCatName val="0"/>
          <c:showSerName val="0"/>
          <c:showPercent val="0"/>
          <c:showBubbleSize val="0"/>
        </c:dLbls>
        <c:gapWidth val="150"/>
        <c:axId val="170795392"/>
        <c:axId val="170797312"/>
      </c:barChart>
      <c:catAx>
        <c:axId val="170795392"/>
        <c:scaling>
          <c:orientation val="minMax"/>
        </c:scaling>
        <c:delete val="0"/>
        <c:axPos val="b"/>
        <c:numFmt formatCode="General" sourceLinked="0"/>
        <c:majorTickMark val="out"/>
        <c:minorTickMark val="none"/>
        <c:tickLblPos val="nextTo"/>
        <c:crossAx val="170797312"/>
        <c:crosses val="autoZero"/>
        <c:auto val="1"/>
        <c:lblAlgn val="ctr"/>
        <c:lblOffset val="100"/>
        <c:noMultiLvlLbl val="0"/>
      </c:catAx>
      <c:valAx>
        <c:axId val="170797312"/>
        <c:scaling>
          <c:orientation val="minMax"/>
        </c:scaling>
        <c:delete val="0"/>
        <c:axPos val="l"/>
        <c:majorGridlines/>
        <c:numFmt formatCode="#,##0.00" sourceLinked="1"/>
        <c:majorTickMark val="out"/>
        <c:minorTickMark val="none"/>
        <c:tickLblPos val="nextTo"/>
        <c:crossAx val="17079539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'2015'!$C$24:$F$24</c:f>
              <c:strCache>
                <c:ptCount val="4"/>
                <c:pt idx="0">
                  <c:v>Direzione</c:v>
                </c:pt>
                <c:pt idx="1">
                  <c:v>Autorizzazione</c:v>
                </c:pt>
                <c:pt idx="2">
                  <c:v>Esecuzione</c:v>
                </c:pt>
                <c:pt idx="3">
                  <c:v>Contrabilizzazione</c:v>
                </c:pt>
              </c:strCache>
            </c:strRef>
          </c:cat>
          <c:val>
            <c:numRef>
              <c:f>'2015'!$C$25:$F$25</c:f>
              <c:numCache>
                <c:formatCode>#,##0.00</c:formatCode>
                <c:ptCount val="4"/>
                <c:pt idx="0">
                  <c:v>2046157.4149999998</c:v>
                </c:pt>
                <c:pt idx="1">
                  <c:v>889633.65869565215</c:v>
                </c:pt>
                <c:pt idx="2">
                  <c:v>355853.46347826085</c:v>
                </c:pt>
                <c:pt idx="3">
                  <c:v>800670.29282608686</c:v>
                </c:pt>
              </c:numCache>
            </c:numRef>
          </c:val>
          <c:extLst>
            <c:ext xmlns:c16="http://schemas.microsoft.com/office/drawing/2014/chart" uri="{C3380CC4-5D6E-409C-BE32-E72D297353CC}">
              <c16:uniqueId val="{00000000-DAF3-0849-B394-399B7D2536AC}"/>
            </c:ext>
          </c:extLst>
        </c:ser>
        <c:dLbls>
          <c:showLegendKey val="0"/>
          <c:showVal val="0"/>
          <c:showCatName val="0"/>
          <c:showSerName val="0"/>
          <c:showPercent val="0"/>
          <c:showBubbleSize val="0"/>
        </c:dLbls>
        <c:gapWidth val="150"/>
        <c:axId val="210546048"/>
        <c:axId val="211642624"/>
      </c:barChart>
      <c:catAx>
        <c:axId val="210546048"/>
        <c:scaling>
          <c:orientation val="minMax"/>
        </c:scaling>
        <c:delete val="0"/>
        <c:axPos val="b"/>
        <c:numFmt formatCode="General" sourceLinked="0"/>
        <c:majorTickMark val="out"/>
        <c:minorTickMark val="none"/>
        <c:tickLblPos val="nextTo"/>
        <c:crossAx val="211642624"/>
        <c:crosses val="autoZero"/>
        <c:auto val="1"/>
        <c:lblAlgn val="ctr"/>
        <c:lblOffset val="100"/>
        <c:noMultiLvlLbl val="0"/>
      </c:catAx>
      <c:valAx>
        <c:axId val="211642624"/>
        <c:scaling>
          <c:orientation val="minMax"/>
        </c:scaling>
        <c:delete val="0"/>
        <c:axPos val="l"/>
        <c:majorGridlines/>
        <c:numFmt formatCode="#,##0.00" sourceLinked="1"/>
        <c:majorTickMark val="out"/>
        <c:minorTickMark val="none"/>
        <c:tickLblPos val="nextTo"/>
        <c:crossAx val="210546048"/>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'2016'!$C$24:$F$24</c:f>
              <c:strCache>
                <c:ptCount val="4"/>
                <c:pt idx="0">
                  <c:v>Direzione</c:v>
                </c:pt>
                <c:pt idx="1">
                  <c:v>Autorizzazione</c:v>
                </c:pt>
                <c:pt idx="2">
                  <c:v>Esecuzione</c:v>
                </c:pt>
                <c:pt idx="3">
                  <c:v>Contrabilizzazione</c:v>
                </c:pt>
              </c:strCache>
            </c:strRef>
          </c:cat>
          <c:val>
            <c:numRef>
              <c:f>'2016'!$C$31:$F$31</c:f>
              <c:numCache>
                <c:formatCode>#,##0.00</c:formatCode>
                <c:ptCount val="4"/>
                <c:pt idx="0">
                  <c:v>2260939.3991489364</c:v>
                </c:pt>
                <c:pt idx="1">
                  <c:v>869592.07659574458</c:v>
                </c:pt>
                <c:pt idx="2">
                  <c:v>260877.6229787234</c:v>
                </c:pt>
                <c:pt idx="3">
                  <c:v>695673.66127659567</c:v>
                </c:pt>
              </c:numCache>
            </c:numRef>
          </c:val>
          <c:extLst>
            <c:ext xmlns:c16="http://schemas.microsoft.com/office/drawing/2014/chart" uri="{C3380CC4-5D6E-409C-BE32-E72D297353CC}">
              <c16:uniqueId val="{00000000-3A89-8647-B97D-281503DA27E4}"/>
            </c:ext>
          </c:extLst>
        </c:ser>
        <c:dLbls>
          <c:showLegendKey val="0"/>
          <c:showVal val="0"/>
          <c:showCatName val="0"/>
          <c:showSerName val="0"/>
          <c:showPercent val="0"/>
          <c:showBubbleSize val="0"/>
        </c:dLbls>
        <c:gapWidth val="150"/>
        <c:axId val="217352064"/>
        <c:axId val="217370624"/>
      </c:barChart>
      <c:catAx>
        <c:axId val="217352064"/>
        <c:scaling>
          <c:orientation val="minMax"/>
        </c:scaling>
        <c:delete val="0"/>
        <c:axPos val="b"/>
        <c:numFmt formatCode="General" sourceLinked="0"/>
        <c:majorTickMark val="out"/>
        <c:minorTickMark val="none"/>
        <c:tickLblPos val="nextTo"/>
        <c:crossAx val="217370624"/>
        <c:crosses val="autoZero"/>
        <c:auto val="1"/>
        <c:lblAlgn val="ctr"/>
        <c:lblOffset val="100"/>
        <c:noMultiLvlLbl val="0"/>
      </c:catAx>
      <c:valAx>
        <c:axId val="217370624"/>
        <c:scaling>
          <c:orientation val="minMax"/>
        </c:scaling>
        <c:delete val="0"/>
        <c:axPos val="l"/>
        <c:majorGridlines/>
        <c:numFmt formatCode="#,##0.00" sourceLinked="1"/>
        <c:majorTickMark val="out"/>
        <c:minorTickMark val="none"/>
        <c:tickLblPos val="nextTo"/>
        <c:crossAx val="21735206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'2017'!$C$24:$F$24</c:f>
              <c:strCache>
                <c:ptCount val="4"/>
                <c:pt idx="0">
                  <c:v>Direzione</c:v>
                </c:pt>
                <c:pt idx="1">
                  <c:v>Autorizzazione</c:v>
                </c:pt>
                <c:pt idx="2">
                  <c:v>Esecuzione</c:v>
                </c:pt>
                <c:pt idx="3">
                  <c:v>Contrabilizzazione</c:v>
                </c:pt>
              </c:strCache>
            </c:strRef>
          </c:cat>
          <c:val>
            <c:numRef>
              <c:f>'2017'!$C$31:$F$31</c:f>
              <c:numCache>
                <c:formatCode>#,##0.00</c:formatCode>
                <c:ptCount val="4"/>
                <c:pt idx="0">
                  <c:v>2513647.7030000002</c:v>
                </c:pt>
                <c:pt idx="1">
                  <c:v>866775.07000000007</c:v>
                </c:pt>
                <c:pt idx="2">
                  <c:v>173355.014</c:v>
                </c:pt>
                <c:pt idx="3">
                  <c:v>780097.56299999997</c:v>
                </c:pt>
              </c:numCache>
            </c:numRef>
          </c:val>
          <c:extLst>
            <c:ext xmlns:c16="http://schemas.microsoft.com/office/drawing/2014/chart" uri="{C3380CC4-5D6E-409C-BE32-E72D297353CC}">
              <c16:uniqueId val="{00000000-04F5-984A-82C1-106191F6AA7F}"/>
            </c:ext>
          </c:extLst>
        </c:ser>
        <c:dLbls>
          <c:showLegendKey val="0"/>
          <c:showVal val="0"/>
          <c:showCatName val="0"/>
          <c:showSerName val="0"/>
          <c:showPercent val="0"/>
          <c:showBubbleSize val="0"/>
        </c:dLbls>
        <c:gapWidth val="150"/>
        <c:axId val="217849856"/>
        <c:axId val="217851776"/>
      </c:barChart>
      <c:catAx>
        <c:axId val="217849856"/>
        <c:scaling>
          <c:orientation val="minMax"/>
        </c:scaling>
        <c:delete val="0"/>
        <c:axPos val="b"/>
        <c:numFmt formatCode="General" sourceLinked="0"/>
        <c:majorTickMark val="out"/>
        <c:minorTickMark val="none"/>
        <c:tickLblPos val="nextTo"/>
        <c:crossAx val="217851776"/>
        <c:crosses val="autoZero"/>
        <c:auto val="1"/>
        <c:lblAlgn val="ctr"/>
        <c:lblOffset val="100"/>
        <c:noMultiLvlLbl val="0"/>
      </c:catAx>
      <c:valAx>
        <c:axId val="217851776"/>
        <c:scaling>
          <c:orientation val="minMax"/>
        </c:scaling>
        <c:delete val="0"/>
        <c:axPos val="l"/>
        <c:majorGridlines/>
        <c:numFmt formatCode="#,##0.00" sourceLinked="1"/>
        <c:majorTickMark val="out"/>
        <c:minorTickMark val="none"/>
        <c:tickLblPos val="nextTo"/>
        <c:crossAx val="217849856"/>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'2018'!$C$24:$F$24</c:f>
              <c:strCache>
                <c:ptCount val="4"/>
                <c:pt idx="0">
                  <c:v>Direzione</c:v>
                </c:pt>
                <c:pt idx="1">
                  <c:v>Autorizzazione</c:v>
                </c:pt>
                <c:pt idx="2">
                  <c:v>Esecuzione</c:v>
                </c:pt>
                <c:pt idx="3">
                  <c:v>Contrabilizzazione</c:v>
                </c:pt>
              </c:strCache>
            </c:strRef>
          </c:cat>
          <c:val>
            <c:numRef>
              <c:f>'2018'!$C$31:$F$31</c:f>
              <c:numCache>
                <c:formatCode>#,##0.00</c:formatCode>
                <c:ptCount val="4"/>
                <c:pt idx="0">
                  <c:v>6228107.6975999996</c:v>
                </c:pt>
                <c:pt idx="1">
                  <c:v>2147623.3440000005</c:v>
                </c:pt>
                <c:pt idx="2">
                  <c:v>429524.66880000004</c:v>
                </c:pt>
                <c:pt idx="3">
                  <c:v>1932861.0096</c:v>
                </c:pt>
              </c:numCache>
            </c:numRef>
          </c:val>
          <c:extLst>
            <c:ext xmlns:c16="http://schemas.microsoft.com/office/drawing/2014/chart" uri="{C3380CC4-5D6E-409C-BE32-E72D297353CC}">
              <c16:uniqueId val="{00000000-4D4C-6D45-ACDD-31168F019D92}"/>
            </c:ext>
          </c:extLst>
        </c:ser>
        <c:dLbls>
          <c:showLegendKey val="0"/>
          <c:showVal val="0"/>
          <c:showCatName val="0"/>
          <c:showSerName val="0"/>
          <c:showPercent val="0"/>
          <c:showBubbleSize val="0"/>
        </c:dLbls>
        <c:gapWidth val="150"/>
        <c:axId val="217889792"/>
        <c:axId val="218932352"/>
      </c:barChart>
      <c:catAx>
        <c:axId val="217889792"/>
        <c:scaling>
          <c:orientation val="minMax"/>
        </c:scaling>
        <c:delete val="0"/>
        <c:axPos val="b"/>
        <c:numFmt formatCode="General" sourceLinked="0"/>
        <c:majorTickMark val="out"/>
        <c:minorTickMark val="none"/>
        <c:tickLblPos val="nextTo"/>
        <c:crossAx val="218932352"/>
        <c:crosses val="autoZero"/>
        <c:auto val="1"/>
        <c:lblAlgn val="ctr"/>
        <c:lblOffset val="100"/>
        <c:noMultiLvlLbl val="0"/>
      </c:catAx>
      <c:valAx>
        <c:axId val="218932352"/>
        <c:scaling>
          <c:orientation val="minMax"/>
        </c:scaling>
        <c:delete val="0"/>
        <c:axPos val="l"/>
        <c:majorGridlines/>
        <c:numFmt formatCode="#,##0.00" sourceLinked="1"/>
        <c:majorTickMark val="out"/>
        <c:minorTickMark val="none"/>
        <c:tickLblPos val="nextTo"/>
        <c:crossAx val="21788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'SERIE STORICA'!$A$4:$A$9</c:f>
              <c:numCache>
                <c:formatCode>General</c:formatCode>
                <c:ptCount val="6"/>
                <c:pt idx="0">
                  <c:v>2013</c:v>
                </c:pt>
                <c:pt idx="1">
                  <c:v>2014</c:v>
                </c:pt>
                <c:pt idx="2">
                  <c:v>2015</c:v>
                </c:pt>
                <c:pt idx="3">
                  <c:v>2016</c:v>
                </c:pt>
                <c:pt idx="4">
                  <c:v>2017</c:v>
                </c:pt>
                <c:pt idx="5">
                  <c:v>2018</c:v>
                </c:pt>
              </c:numCache>
            </c:numRef>
          </c:cat>
          <c:val>
            <c:numRef>
              <c:f>'SERIE STORICA'!$B$4:$B$9</c:f>
              <c:numCache>
                <c:formatCode>#,##0.00</c:formatCode>
                <c:ptCount val="6"/>
                <c:pt idx="0">
                  <c:v>2815872.1736363634</c:v>
                </c:pt>
                <c:pt idx="1">
                  <c:v>3424085.7752173911</c:v>
                </c:pt>
                <c:pt idx="2">
                  <c:v>2046157.4149999998</c:v>
                </c:pt>
                <c:pt idx="3">
                  <c:v>2260939.3991489364</c:v>
                </c:pt>
                <c:pt idx="4">
                  <c:v>2513647.7030000002</c:v>
                </c:pt>
                <c:pt idx="5">
                  <c:v>6228107.6975999996</c:v>
                </c:pt>
              </c:numCache>
            </c:numRef>
          </c:val>
          <c:extLst>
            <c:ext xmlns:c16="http://schemas.microsoft.com/office/drawing/2014/chart" uri="{C3380CC4-5D6E-409C-BE32-E72D297353CC}">
              <c16:uniqueId val="{00000000-3592-6946-A029-A494382D853B}"/>
            </c:ext>
          </c:extLst>
        </c:ser>
        <c:dLbls>
          <c:showLegendKey val="0"/>
          <c:showVal val="0"/>
          <c:showCatName val="0"/>
          <c:showSerName val="0"/>
          <c:showPercent val="0"/>
          <c:showBubbleSize val="0"/>
        </c:dLbls>
        <c:gapWidth val="150"/>
        <c:axId val="218861568"/>
        <c:axId val="218863488"/>
      </c:barChart>
      <c:catAx>
        <c:axId val="218861568"/>
        <c:scaling>
          <c:orientation val="minMax"/>
        </c:scaling>
        <c:delete val="0"/>
        <c:axPos val="b"/>
        <c:numFmt formatCode="General" sourceLinked="1"/>
        <c:majorTickMark val="out"/>
        <c:minorTickMark val="none"/>
        <c:tickLblPos val="nextTo"/>
        <c:crossAx val="218863488"/>
        <c:crosses val="autoZero"/>
        <c:auto val="1"/>
        <c:lblAlgn val="ctr"/>
        <c:lblOffset val="100"/>
        <c:noMultiLvlLbl val="0"/>
      </c:catAx>
      <c:valAx>
        <c:axId val="218863488"/>
        <c:scaling>
          <c:orientation val="minMax"/>
        </c:scaling>
        <c:delete val="0"/>
        <c:axPos val="l"/>
        <c:majorGridlines/>
        <c:numFmt formatCode="#,##0.00" sourceLinked="1"/>
        <c:majorTickMark val="out"/>
        <c:minorTickMark val="none"/>
        <c:tickLblPos val="nextTo"/>
        <c:crossAx val="21886156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'SERIE STORICA'!$A$4:$A$9</c:f>
              <c:numCache>
                <c:formatCode>General</c:formatCode>
                <c:ptCount val="6"/>
                <c:pt idx="0">
                  <c:v>2013</c:v>
                </c:pt>
                <c:pt idx="1">
                  <c:v>2014</c:v>
                </c:pt>
                <c:pt idx="2">
                  <c:v>2015</c:v>
                </c:pt>
                <c:pt idx="3">
                  <c:v>2016</c:v>
                </c:pt>
                <c:pt idx="4">
                  <c:v>2017</c:v>
                </c:pt>
                <c:pt idx="5">
                  <c:v>2018</c:v>
                </c:pt>
              </c:numCache>
            </c:numRef>
          </c:cat>
          <c:val>
            <c:numRef>
              <c:f>'SERIE STORICA'!$C$4:$C$9</c:f>
              <c:numCache>
                <c:formatCode>#,##0.00</c:formatCode>
                <c:ptCount val="6"/>
                <c:pt idx="0">
                  <c:v>1083027.759090909</c:v>
                </c:pt>
                <c:pt idx="1">
                  <c:v>1053564.8539130434</c:v>
                </c:pt>
                <c:pt idx="2">
                  <c:v>889633.65869565215</c:v>
                </c:pt>
                <c:pt idx="3">
                  <c:v>869592.07659574458</c:v>
                </c:pt>
                <c:pt idx="4">
                  <c:v>866775.07000000007</c:v>
                </c:pt>
                <c:pt idx="5">
                  <c:v>2147623.3440000005</c:v>
                </c:pt>
              </c:numCache>
            </c:numRef>
          </c:val>
          <c:extLst>
            <c:ext xmlns:c16="http://schemas.microsoft.com/office/drawing/2014/chart" uri="{C3380CC4-5D6E-409C-BE32-E72D297353CC}">
              <c16:uniqueId val="{00000000-97D4-824C-8A5C-259E21D306E4}"/>
            </c:ext>
          </c:extLst>
        </c:ser>
        <c:dLbls>
          <c:showLegendKey val="0"/>
          <c:showVal val="0"/>
          <c:showCatName val="0"/>
          <c:showSerName val="0"/>
          <c:showPercent val="0"/>
          <c:showBubbleSize val="0"/>
        </c:dLbls>
        <c:gapWidth val="150"/>
        <c:axId val="219240704"/>
        <c:axId val="220037120"/>
      </c:barChart>
      <c:catAx>
        <c:axId val="219240704"/>
        <c:scaling>
          <c:orientation val="minMax"/>
        </c:scaling>
        <c:delete val="0"/>
        <c:axPos val="b"/>
        <c:numFmt formatCode="General" sourceLinked="1"/>
        <c:majorTickMark val="out"/>
        <c:minorTickMark val="none"/>
        <c:tickLblPos val="nextTo"/>
        <c:crossAx val="220037120"/>
        <c:crosses val="autoZero"/>
        <c:auto val="1"/>
        <c:lblAlgn val="ctr"/>
        <c:lblOffset val="100"/>
        <c:noMultiLvlLbl val="0"/>
      </c:catAx>
      <c:valAx>
        <c:axId val="220037120"/>
        <c:scaling>
          <c:orientation val="minMax"/>
        </c:scaling>
        <c:delete val="0"/>
        <c:axPos val="l"/>
        <c:majorGridlines/>
        <c:numFmt formatCode="#,##0.00" sourceLinked="1"/>
        <c:majorTickMark val="out"/>
        <c:minorTickMark val="none"/>
        <c:tickLblPos val="nextTo"/>
        <c:crossAx val="219240704"/>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'SERIE STORICA'!$A$4:$A$9</c:f>
              <c:numCache>
                <c:formatCode>General</c:formatCode>
                <c:ptCount val="6"/>
                <c:pt idx="0">
                  <c:v>2013</c:v>
                </c:pt>
                <c:pt idx="1">
                  <c:v>2014</c:v>
                </c:pt>
                <c:pt idx="2">
                  <c:v>2015</c:v>
                </c:pt>
                <c:pt idx="3">
                  <c:v>2016</c:v>
                </c:pt>
                <c:pt idx="4">
                  <c:v>2017</c:v>
                </c:pt>
                <c:pt idx="5">
                  <c:v>2018</c:v>
                </c:pt>
              </c:numCache>
            </c:numRef>
          </c:cat>
          <c:val>
            <c:numRef>
              <c:f>'SERIE STORICA'!$D$4:$D$9</c:f>
              <c:numCache>
                <c:formatCode>#,##0.00</c:formatCode>
                <c:ptCount val="6"/>
                <c:pt idx="0">
                  <c:v>433211.10363636358</c:v>
                </c:pt>
                <c:pt idx="1">
                  <c:v>658478.03369565215</c:v>
                </c:pt>
                <c:pt idx="2">
                  <c:v>355853.46347826085</c:v>
                </c:pt>
                <c:pt idx="3">
                  <c:v>260877.6229787234</c:v>
                </c:pt>
                <c:pt idx="4">
                  <c:v>173355.014</c:v>
                </c:pt>
                <c:pt idx="5">
                  <c:v>429524.66880000004</c:v>
                </c:pt>
              </c:numCache>
            </c:numRef>
          </c:val>
          <c:extLst>
            <c:ext xmlns:c16="http://schemas.microsoft.com/office/drawing/2014/chart" uri="{C3380CC4-5D6E-409C-BE32-E72D297353CC}">
              <c16:uniqueId val="{00000000-B497-5C48-952C-B5C183803886}"/>
            </c:ext>
          </c:extLst>
        </c:ser>
        <c:dLbls>
          <c:showLegendKey val="0"/>
          <c:showVal val="0"/>
          <c:showCatName val="0"/>
          <c:showSerName val="0"/>
          <c:showPercent val="0"/>
          <c:showBubbleSize val="0"/>
        </c:dLbls>
        <c:gapWidth val="150"/>
        <c:axId val="231158528"/>
        <c:axId val="231161216"/>
      </c:barChart>
      <c:catAx>
        <c:axId val="231158528"/>
        <c:scaling>
          <c:orientation val="minMax"/>
        </c:scaling>
        <c:delete val="0"/>
        <c:axPos val="b"/>
        <c:numFmt formatCode="General" sourceLinked="1"/>
        <c:majorTickMark val="out"/>
        <c:minorTickMark val="none"/>
        <c:tickLblPos val="nextTo"/>
        <c:crossAx val="231161216"/>
        <c:crosses val="autoZero"/>
        <c:auto val="1"/>
        <c:lblAlgn val="ctr"/>
        <c:lblOffset val="100"/>
        <c:noMultiLvlLbl val="0"/>
      </c:catAx>
      <c:valAx>
        <c:axId val="231161216"/>
        <c:scaling>
          <c:orientation val="minMax"/>
        </c:scaling>
        <c:delete val="0"/>
        <c:axPos val="l"/>
        <c:majorGridlines/>
        <c:numFmt formatCode="#,##0.00" sourceLinked="1"/>
        <c:majorTickMark val="out"/>
        <c:minorTickMark val="none"/>
        <c:tickLblPos val="nextTo"/>
        <c:crossAx val="23115852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66674</xdr:colOff>
      <xdr:row>27</xdr:row>
      <xdr:rowOff>19049</xdr:rowOff>
    </xdr:from>
    <xdr:to>
      <xdr:col>6</xdr:col>
      <xdr:colOff>9524</xdr:colOff>
      <xdr:row>41</xdr:row>
      <xdr:rowOff>142874</xdr:rowOff>
    </xdr:to>
    <xdr:graphicFrame macro="">
      <xdr:nvGraphicFramePr>
        <xdr:cNvPr id="2" name="Gra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0</xdr:rowOff>
    </xdr:from>
    <xdr:to>
      <xdr:col>5</xdr:col>
      <xdr:colOff>1219199</xdr:colOff>
      <xdr:row>40</xdr:row>
      <xdr:rowOff>152400</xdr:rowOff>
    </xdr:to>
    <xdr:graphicFrame macro="">
      <xdr:nvGraphicFramePr>
        <xdr:cNvPr id="2" name="Gra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27</xdr:row>
      <xdr:rowOff>152400</xdr:rowOff>
    </xdr:from>
    <xdr:to>
      <xdr:col>6</xdr:col>
      <xdr:colOff>0</xdr:colOff>
      <xdr:row>42</xdr:row>
      <xdr:rowOff>85725</xdr:rowOff>
    </xdr:to>
    <xdr:graphicFrame macro="">
      <xdr:nvGraphicFramePr>
        <xdr:cNvPr id="2" name="Gra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34</xdr:row>
      <xdr:rowOff>152401</xdr:rowOff>
    </xdr:from>
    <xdr:to>
      <xdr:col>6</xdr:col>
      <xdr:colOff>9525</xdr:colOff>
      <xdr:row>49</xdr:row>
      <xdr:rowOff>123826</xdr:rowOff>
    </xdr:to>
    <xdr:graphicFrame macro="">
      <xdr:nvGraphicFramePr>
        <xdr:cNvPr id="2" name="Gra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34</xdr:row>
      <xdr:rowOff>114300</xdr:rowOff>
    </xdr:from>
    <xdr:to>
      <xdr:col>6</xdr:col>
      <xdr:colOff>28575</xdr:colOff>
      <xdr:row>49</xdr:row>
      <xdr:rowOff>47625</xdr:rowOff>
    </xdr:to>
    <xdr:graphicFrame macro="">
      <xdr:nvGraphicFramePr>
        <xdr:cNvPr id="2" name="Grafico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34</xdr:row>
      <xdr:rowOff>114300</xdr:rowOff>
    </xdr:from>
    <xdr:to>
      <xdr:col>6</xdr:col>
      <xdr:colOff>28575</xdr:colOff>
      <xdr:row>49</xdr:row>
      <xdr:rowOff>47625</xdr:rowOff>
    </xdr:to>
    <xdr:graphicFrame macro="">
      <xdr:nvGraphicFramePr>
        <xdr:cNvPr id="2" name="Grafico 1">
          <a:extLst>
            <a:ext uri="{FF2B5EF4-FFF2-40B4-BE49-F238E27FC236}">
              <a16:creationId xmlns:a16="http://schemas.microsoft.com/office/drawing/2014/main" id="{3BC89E4E-45A8-A247-962A-410C87BC11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28</xdr:row>
      <xdr:rowOff>66674</xdr:rowOff>
    </xdr:from>
    <xdr:to>
      <xdr:col>5</xdr:col>
      <xdr:colOff>95250</xdr:colOff>
      <xdr:row>42</xdr:row>
      <xdr:rowOff>171449</xdr:rowOff>
    </xdr:to>
    <xdr:graphicFrame macro="">
      <xdr:nvGraphicFramePr>
        <xdr:cNvPr id="2" name="Gra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45</xdr:row>
      <xdr:rowOff>76200</xdr:rowOff>
    </xdr:from>
    <xdr:to>
      <xdr:col>5</xdr:col>
      <xdr:colOff>200025</xdr:colOff>
      <xdr:row>60</xdr:row>
      <xdr:rowOff>76200</xdr:rowOff>
    </xdr:to>
    <xdr:graphicFrame macro="">
      <xdr:nvGraphicFramePr>
        <xdr:cNvPr id="3" name="Grafico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62</xdr:row>
      <xdr:rowOff>180975</xdr:rowOff>
    </xdr:from>
    <xdr:to>
      <xdr:col>5</xdr:col>
      <xdr:colOff>209550</xdr:colOff>
      <xdr:row>77</xdr:row>
      <xdr:rowOff>76200</xdr:rowOff>
    </xdr:to>
    <xdr:graphicFrame macro="">
      <xdr:nvGraphicFramePr>
        <xdr:cNvPr id="4" name="Grafico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82</xdr:row>
      <xdr:rowOff>161925</xdr:rowOff>
    </xdr:from>
    <xdr:to>
      <xdr:col>5</xdr:col>
      <xdr:colOff>171450</xdr:colOff>
      <xdr:row>97</xdr:row>
      <xdr:rowOff>76200</xdr:rowOff>
    </xdr:to>
    <xdr:graphicFrame macro="">
      <xdr:nvGraphicFramePr>
        <xdr:cNvPr id="6" name="Grafico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85724</xdr:colOff>
      <xdr:row>11</xdr:row>
      <xdr:rowOff>133350</xdr:rowOff>
    </xdr:from>
    <xdr:to>
      <xdr:col>5</xdr:col>
      <xdr:colOff>57150</xdr:colOff>
      <xdr:row>26</xdr:row>
      <xdr:rowOff>57150</xdr:rowOff>
    </xdr:to>
    <xdr:graphicFrame macro="">
      <xdr:nvGraphicFramePr>
        <xdr:cNvPr id="7" name="Grafico 6">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13</xdr:row>
      <xdr:rowOff>123825</xdr:rowOff>
    </xdr:from>
    <xdr:to>
      <xdr:col>5</xdr:col>
      <xdr:colOff>9525</xdr:colOff>
      <xdr:row>34</xdr:row>
      <xdr:rowOff>38099</xdr:rowOff>
    </xdr:to>
    <xdr:graphicFrame macro="">
      <xdr:nvGraphicFramePr>
        <xdr:cNvPr id="2" name="Grafico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NO%202019%20-%20Costi%20Contabilizzat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NO%202018%20-%20Costi%20Contabilizzat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Servizi ARCEA"/>
      <sheetName val="2019"/>
    </sheetNames>
    <sheetDataSet>
      <sheetData sheetId="0"/>
      <sheetData sheetId="1"/>
      <sheetData sheetId="2">
        <row r="24">
          <cell r="C24" t="str">
            <v>Direzione</v>
          </cell>
          <cell r="D24" t="str">
            <v>Autorizzazione</v>
          </cell>
          <cell r="E24" t="str">
            <v>Esecuzione</v>
          </cell>
          <cell r="F24" t="str">
            <v>Contrabilizzazione</v>
          </cell>
        </row>
        <row r="31">
          <cell r="C31">
            <v>5199333.2628571428</v>
          </cell>
          <cell r="D31">
            <v>1856904.7367346936</v>
          </cell>
          <cell r="E31">
            <v>371380.94734693877</v>
          </cell>
          <cell r="F31">
            <v>1671214.263061224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Servizi ARCEA"/>
      <sheetName val="2018"/>
    </sheetNames>
    <sheetDataSet>
      <sheetData sheetId="0"/>
      <sheetData sheetId="1"/>
      <sheetData sheetId="2">
        <row r="24">
          <cell r="C24" t="str">
            <v>Direzione</v>
          </cell>
          <cell r="D24" t="str">
            <v>Autorizzazione</v>
          </cell>
          <cell r="E24" t="str">
            <v>Esecuzione</v>
          </cell>
          <cell r="F24" t="str">
            <v>Contrabilizzazione</v>
          </cell>
        </row>
        <row r="31">
          <cell r="C31">
            <v>6228107.6975999996</v>
          </cell>
          <cell r="D31">
            <v>2147623.3440000005</v>
          </cell>
          <cell r="E31">
            <v>429524.66880000004</v>
          </cell>
          <cell r="F31">
            <v>1932861.0096</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a3" displayName="Tabella3" ref="B3:D8" totalsRowShown="0" headerRowDxfId="47" dataDxfId="46">
  <autoFilter ref="B3:D8" xr:uid="{00000000-0009-0000-0100-000003000000}"/>
  <tableColumns count="3">
    <tableColumn id="1" xr3:uid="{00000000-0010-0000-0000-000001000000}" name="DIREZIONE" dataDxfId="45"/>
    <tableColumn id="2" xr3:uid="{00000000-0010-0000-0000-000002000000}" name="AUTORIZZAZIONE" dataDxfId="44"/>
    <tableColumn id="3" xr3:uid="{00000000-0010-0000-0000-000003000000}" name="ESECUZIONE" dataDxfId="43"/>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la4" displayName="Tabella4" ref="B3:D8" totalsRowShown="0" headerRowDxfId="42" dataDxfId="41">
  <autoFilter ref="B3:D8" xr:uid="{00000000-0009-0000-0100-000004000000}"/>
  <tableColumns count="3">
    <tableColumn id="1" xr3:uid="{00000000-0010-0000-0100-000001000000}" name="DIREZIONE" dataDxfId="40"/>
    <tableColumn id="2" xr3:uid="{00000000-0010-0000-0100-000002000000}" name="AUTORIZZAZIONE" dataDxfId="39"/>
    <tableColumn id="3" xr3:uid="{00000000-0010-0000-0100-000003000000}" name="ESECUZIONE" dataDxfId="38"/>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ella5" displayName="Tabella5" ref="B3:E9" totalsRowShown="0" headerRowDxfId="37" dataDxfId="36">
  <autoFilter ref="B3:E9" xr:uid="{00000000-0009-0000-0100-000005000000}"/>
  <tableColumns count="4">
    <tableColumn id="1" xr3:uid="{00000000-0010-0000-0200-000001000000}" name="DIREZIONE" dataDxfId="35"/>
    <tableColumn id="2" xr3:uid="{00000000-0010-0000-0200-000002000000}" name="AUTORIZZAZIONE" dataDxfId="34"/>
    <tableColumn id="3" xr3:uid="{00000000-0010-0000-0200-000003000000}" name="ESECUZIONE" dataDxfId="33"/>
    <tableColumn id="4" xr3:uid="{00000000-0010-0000-0200-000004000000}" name="CONTABILIZZAZIONE" dataDxfId="32"/>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ella8" displayName="Tabella8" ref="B3:E9" totalsRowShown="0" headerRowDxfId="31" dataDxfId="30">
  <autoFilter ref="B3:E9" xr:uid="{00000000-0009-0000-0100-000008000000}"/>
  <tableColumns count="4">
    <tableColumn id="1" xr3:uid="{00000000-0010-0000-0300-000001000000}" name="DIREZIONE" dataDxfId="29"/>
    <tableColumn id="2" xr3:uid="{00000000-0010-0000-0300-000002000000}" name="AUTORIZZAZIONE" dataDxfId="28"/>
    <tableColumn id="3" xr3:uid="{00000000-0010-0000-0300-000003000000}" name="ESECUZIONE" dataDxfId="27"/>
    <tableColumn id="4" xr3:uid="{00000000-0010-0000-0300-000004000000}" name="CONTABILIZZAZIONE" dataDxfId="26"/>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Tabella11" displayName="Tabella11" ref="B3:E9" totalsRowShown="0" headerRowDxfId="25" dataDxfId="24">
  <autoFilter ref="B3:E9" xr:uid="{00000000-0009-0000-0100-00000B000000}"/>
  <tableColumns count="4">
    <tableColumn id="1" xr3:uid="{00000000-0010-0000-0400-000001000000}" name="DIREZIONE" dataDxfId="23"/>
    <tableColumn id="2" xr3:uid="{00000000-0010-0000-0400-000002000000}" name="AUTORIZZAZIONE" dataDxfId="22"/>
    <tableColumn id="3" xr3:uid="{00000000-0010-0000-0400-000003000000}" name="ESECUZIONE" dataDxfId="21"/>
    <tableColumn id="4" xr3:uid="{00000000-0010-0000-0400-000004000000}" name="CONTABILIZZAZIONE" dataDxfId="20"/>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7BBAA8C-EBE4-A743-9FE9-59F39BAD5C82}" name="Tabella118" displayName="Tabella118" ref="B3:E9" totalsRowShown="0" headerRowDxfId="5" dataDxfId="4">
  <autoFilter ref="B3:E9" xr:uid="{00000000-0009-0000-0100-00000B000000}"/>
  <tableColumns count="4">
    <tableColumn id="1" xr3:uid="{E943175C-EB81-3749-9723-B9E85C2116D9}" name="DIREZIONE" dataDxfId="3"/>
    <tableColumn id="2" xr3:uid="{AD6B22DA-BF89-0640-B310-0E1B9DE41343}" name="AUTORIZZAZIONE" dataDxfId="2"/>
    <tableColumn id="3" xr3:uid="{4FD9082F-BC35-7F43-A3BA-1600D5C5E0CB}" name="ESECUZIONE" dataDxfId="1"/>
    <tableColumn id="4" xr3:uid="{0E5A8130-30E2-154C-A525-AE0DFE57EF58}" name="CONTABILIZZAZIONE" dataDxfId="0"/>
  </tableColumns>
  <tableStyleInfo name="TableStyleLight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ella2" displayName="Tabella2" ref="A3:E9" totalsRowShown="0" headerRowDxfId="19" dataDxfId="18">
  <autoFilter ref="A3:E9" xr:uid="{00000000-0009-0000-0100-000002000000}"/>
  <tableColumns count="5">
    <tableColumn id="1" xr3:uid="{00000000-0010-0000-0500-000001000000}" name="ANNO/SERVIZIO" dataDxfId="17"/>
    <tableColumn id="2" xr3:uid="{00000000-0010-0000-0500-000002000000}" name="Direzione" dataDxfId="16"/>
    <tableColumn id="3" xr3:uid="{00000000-0010-0000-0500-000003000000}" name="Autorizzazione" dataDxfId="15"/>
    <tableColumn id="4" xr3:uid="{00000000-0010-0000-0500-000004000000}" name="Esecuzione" dataDxfId="14"/>
    <tableColumn id="5" xr3:uid="{00000000-0010-0000-0500-000005000000}" name="Contrabilizzazione" dataDxfId="13"/>
  </tableColumns>
  <tableStyleInfo name="TableStyleLight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ella1" displayName="Tabella1" ref="A3:E10" totalsRowShown="0" headerRowDxfId="12" dataDxfId="11">
  <autoFilter ref="A3:E10" xr:uid="{00000000-0009-0000-0100-000001000000}"/>
  <tableColumns count="5">
    <tableColumn id="1" xr3:uid="{00000000-0010-0000-0600-000001000000}" name="ANNO/SERVIZIO" dataDxfId="10"/>
    <tableColumn id="2" xr3:uid="{00000000-0010-0000-0600-000002000000}" name="Direzione" dataDxfId="9"/>
    <tableColumn id="3" xr3:uid="{00000000-0010-0000-0600-000003000000}" name="Autorizzazione" dataDxfId="8"/>
    <tableColumn id="4" xr3:uid="{00000000-0010-0000-0600-000004000000}" name="Esecuzione" dataDxfId="7"/>
    <tableColumn id="5" xr3:uid="{00000000-0010-0000-0600-000005000000}" name="Contrabilizzazione" dataDxfId="6"/>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8.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
  <sheetViews>
    <sheetView workbookViewId="0">
      <selection activeCell="B8" sqref="B8:H14"/>
    </sheetView>
  </sheetViews>
  <sheetFormatPr baseColWidth="10" defaultColWidth="8.83203125" defaultRowHeight="15" x14ac:dyDescent="0.2"/>
  <sheetData>
    <row r="1" spans="1:9" x14ac:dyDescent="0.2">
      <c r="A1" s="5"/>
      <c r="B1" s="2"/>
      <c r="C1" s="2"/>
      <c r="D1" s="2"/>
      <c r="E1" s="2"/>
      <c r="F1" s="2"/>
      <c r="G1" s="2"/>
      <c r="H1" s="2"/>
      <c r="I1" s="3"/>
    </row>
    <row r="2" spans="1:9" x14ac:dyDescent="0.2">
      <c r="A2" s="6"/>
      <c r="B2" s="1"/>
      <c r="C2" s="1"/>
      <c r="D2" s="1"/>
      <c r="E2" s="1"/>
      <c r="F2" s="1"/>
      <c r="G2" s="1"/>
      <c r="H2" s="1"/>
      <c r="I2" s="7"/>
    </row>
    <row r="3" spans="1:9" ht="35" x14ac:dyDescent="0.35">
      <c r="A3" s="66" t="s">
        <v>40</v>
      </c>
      <c r="B3" s="67"/>
      <c r="C3" s="67"/>
      <c r="D3" s="67"/>
      <c r="E3" s="67"/>
      <c r="F3" s="67"/>
      <c r="G3" s="67"/>
      <c r="H3" s="67"/>
      <c r="I3" s="68"/>
    </row>
    <row r="4" spans="1:9" ht="46.5" customHeight="1" x14ac:dyDescent="0.2">
      <c r="A4" s="69" t="s">
        <v>41</v>
      </c>
      <c r="B4" s="70"/>
      <c r="C4" s="70"/>
      <c r="D4" s="70"/>
      <c r="E4" s="70"/>
      <c r="F4" s="70"/>
      <c r="G4" s="70"/>
      <c r="H4" s="70"/>
      <c r="I4" s="71"/>
    </row>
    <row r="5" spans="1:9" x14ac:dyDescent="0.2">
      <c r="A5" s="8"/>
      <c r="B5" s="1"/>
      <c r="C5" s="1"/>
      <c r="D5" s="1"/>
      <c r="E5" s="1"/>
      <c r="F5" s="1"/>
      <c r="G5" s="1"/>
      <c r="H5" s="1"/>
      <c r="I5" s="7"/>
    </row>
    <row r="6" spans="1:9" x14ac:dyDescent="0.2">
      <c r="A6" s="8"/>
      <c r="B6" s="1"/>
      <c r="C6" s="1"/>
      <c r="D6" s="1"/>
      <c r="E6" s="1"/>
      <c r="F6" s="1"/>
      <c r="G6" s="1"/>
      <c r="H6" s="1"/>
      <c r="I6" s="7"/>
    </row>
    <row r="7" spans="1:9" x14ac:dyDescent="0.2">
      <c r="A7" s="8"/>
      <c r="B7" s="72" t="s">
        <v>70</v>
      </c>
      <c r="C7" s="73"/>
      <c r="D7" s="73"/>
      <c r="E7" s="73"/>
      <c r="F7" s="73"/>
      <c r="G7" s="73"/>
      <c r="H7" s="74"/>
      <c r="I7" s="7"/>
    </row>
    <row r="8" spans="1:9" x14ac:dyDescent="0.2">
      <c r="A8" s="8"/>
      <c r="B8" s="57" t="s">
        <v>69</v>
      </c>
      <c r="C8" s="58"/>
      <c r="D8" s="58"/>
      <c r="E8" s="58"/>
      <c r="F8" s="58"/>
      <c r="G8" s="58"/>
      <c r="H8" s="59"/>
      <c r="I8" s="7"/>
    </row>
    <row r="9" spans="1:9" x14ac:dyDescent="0.2">
      <c r="A9" s="8"/>
      <c r="B9" s="60"/>
      <c r="C9" s="61"/>
      <c r="D9" s="61"/>
      <c r="E9" s="61"/>
      <c r="F9" s="61"/>
      <c r="G9" s="61"/>
      <c r="H9" s="62"/>
      <c r="I9" s="7"/>
    </row>
    <row r="10" spans="1:9" x14ac:dyDescent="0.2">
      <c r="A10" s="8"/>
      <c r="B10" s="60"/>
      <c r="C10" s="61"/>
      <c r="D10" s="61"/>
      <c r="E10" s="61"/>
      <c r="F10" s="61"/>
      <c r="G10" s="61"/>
      <c r="H10" s="62"/>
      <c r="I10" s="7"/>
    </row>
    <row r="11" spans="1:9" x14ac:dyDescent="0.2">
      <c r="A11" s="8"/>
      <c r="B11" s="60"/>
      <c r="C11" s="61"/>
      <c r="D11" s="61"/>
      <c r="E11" s="61"/>
      <c r="F11" s="61"/>
      <c r="G11" s="61"/>
      <c r="H11" s="62"/>
      <c r="I11" s="7"/>
    </row>
    <row r="12" spans="1:9" x14ac:dyDescent="0.2">
      <c r="A12" s="8"/>
      <c r="B12" s="60"/>
      <c r="C12" s="61"/>
      <c r="D12" s="61"/>
      <c r="E12" s="61"/>
      <c r="F12" s="61"/>
      <c r="G12" s="61"/>
      <c r="H12" s="62"/>
      <c r="I12" s="7"/>
    </row>
    <row r="13" spans="1:9" x14ac:dyDescent="0.2">
      <c r="A13" s="8"/>
      <c r="B13" s="60"/>
      <c r="C13" s="61"/>
      <c r="D13" s="61"/>
      <c r="E13" s="61"/>
      <c r="F13" s="61"/>
      <c r="G13" s="61"/>
      <c r="H13" s="62"/>
      <c r="I13" s="7"/>
    </row>
    <row r="14" spans="1:9" x14ac:dyDescent="0.2">
      <c r="A14" s="8"/>
      <c r="B14" s="63"/>
      <c r="C14" s="64"/>
      <c r="D14" s="64"/>
      <c r="E14" s="64"/>
      <c r="F14" s="64"/>
      <c r="G14" s="64"/>
      <c r="H14" s="65"/>
      <c r="I14" s="7"/>
    </row>
    <row r="15" spans="1:9" x14ac:dyDescent="0.2">
      <c r="A15" s="8"/>
      <c r="B15" s="1"/>
      <c r="C15" s="1"/>
      <c r="D15" s="1"/>
      <c r="E15" s="1"/>
      <c r="F15" s="1"/>
      <c r="G15" s="1"/>
      <c r="H15" s="1"/>
      <c r="I15" s="7"/>
    </row>
    <row r="16" spans="1:9" x14ac:dyDescent="0.2">
      <c r="A16" s="8"/>
      <c r="B16" s="1"/>
      <c r="C16" s="1"/>
      <c r="D16" s="1"/>
      <c r="E16" s="1"/>
      <c r="F16" s="1"/>
      <c r="G16" s="1"/>
      <c r="H16" s="1"/>
      <c r="I16" s="7"/>
    </row>
    <row r="17" spans="1:9" x14ac:dyDescent="0.2">
      <c r="A17" s="8"/>
      <c r="B17" s="1"/>
      <c r="C17" s="1"/>
      <c r="D17" s="1"/>
      <c r="E17" s="1"/>
      <c r="F17" s="1"/>
      <c r="G17" s="1"/>
      <c r="H17" s="1"/>
      <c r="I17" s="7"/>
    </row>
    <row r="18" spans="1:9" x14ac:dyDescent="0.2">
      <c r="A18" s="8"/>
      <c r="B18" s="1"/>
      <c r="C18" s="1"/>
      <c r="D18" s="1"/>
      <c r="E18" s="1"/>
      <c r="F18" s="1"/>
      <c r="G18" s="1"/>
      <c r="H18" s="1"/>
      <c r="I18" s="7"/>
    </row>
    <row r="19" spans="1:9" x14ac:dyDescent="0.2">
      <c r="A19" s="9"/>
      <c r="B19" s="4"/>
      <c r="C19" s="4"/>
      <c r="D19" s="4"/>
      <c r="E19" s="4"/>
      <c r="F19" s="4"/>
      <c r="G19" s="4"/>
      <c r="H19" s="4"/>
      <c r="I19" s="10"/>
    </row>
  </sheetData>
  <mergeCells count="4">
    <mergeCell ref="B8:H14"/>
    <mergeCell ref="A3:I3"/>
    <mergeCell ref="A4:I4"/>
    <mergeCell ref="B7:H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
  <sheetViews>
    <sheetView tabSelected="1" topLeftCell="A9" workbookViewId="0">
      <selection activeCell="B10" sqref="B10:E10"/>
    </sheetView>
  </sheetViews>
  <sheetFormatPr baseColWidth="10" defaultColWidth="9.1640625" defaultRowHeight="16" x14ac:dyDescent="0.2"/>
  <cols>
    <col min="1" max="1" width="21.5" style="13" bestFit="1" customWidth="1"/>
    <col min="2" max="2" width="14.6640625" style="13" bestFit="1" customWidth="1"/>
    <col min="3" max="3" width="19.5" style="13" bestFit="1" customWidth="1"/>
    <col min="4" max="4" width="16.1640625" style="13" bestFit="1" customWidth="1"/>
    <col min="5" max="5" width="23" style="13" bestFit="1" customWidth="1"/>
    <col min="6" max="16384" width="9.1640625" style="13"/>
  </cols>
  <sheetData>
    <row r="1" spans="1:6" x14ac:dyDescent="0.2">
      <c r="A1" s="77" t="s">
        <v>67</v>
      </c>
      <c r="B1" s="77"/>
      <c r="C1" s="77"/>
      <c r="D1" s="77"/>
      <c r="E1" s="77"/>
      <c r="F1" s="77"/>
    </row>
    <row r="2" spans="1:6" ht="17" thickBot="1" x14ac:dyDescent="0.25"/>
    <row r="3" spans="1:6" ht="17" thickBot="1" x14ac:dyDescent="0.25">
      <c r="A3" s="13" t="s">
        <v>20</v>
      </c>
      <c r="B3" s="37" t="s">
        <v>5</v>
      </c>
      <c r="C3" s="37" t="s">
        <v>16</v>
      </c>
      <c r="D3" s="37" t="s">
        <v>17</v>
      </c>
      <c r="E3" s="37" t="s">
        <v>18</v>
      </c>
    </row>
    <row r="4" spans="1:6" x14ac:dyDescent="0.2">
      <c r="A4" s="13">
        <v>2013</v>
      </c>
      <c r="B4" s="51">
        <f>'2013'!C24</f>
        <v>2815872.1736363634</v>
      </c>
      <c r="C4" s="51">
        <f>'2013'!D24</f>
        <v>1083027.759090909</v>
      </c>
      <c r="D4" s="51">
        <f>'2013'!E24</f>
        <v>433211.10363636358</v>
      </c>
      <c r="E4" s="51">
        <f>'2013'!F24</f>
        <v>433211.10363636358</v>
      </c>
    </row>
    <row r="5" spans="1:6" x14ac:dyDescent="0.2">
      <c r="A5" s="13">
        <v>2014</v>
      </c>
      <c r="B5" s="51">
        <f>'2014'!C24</f>
        <v>3424085.7752173911</v>
      </c>
      <c r="C5" s="51">
        <f>'2014'!D24</f>
        <v>1053564.8539130434</v>
      </c>
      <c r="D5" s="51">
        <f>'2014'!E24</f>
        <v>658478.03369565215</v>
      </c>
      <c r="E5" s="51">
        <f>'2014'!F24</f>
        <v>921869.24717391294</v>
      </c>
    </row>
    <row r="6" spans="1:6" x14ac:dyDescent="0.2">
      <c r="A6" s="13">
        <v>2015</v>
      </c>
      <c r="B6" s="51">
        <f>'2015'!C25</f>
        <v>2046157.4149999998</v>
      </c>
      <c r="C6" s="51">
        <f>'2015'!D25</f>
        <v>889633.65869565215</v>
      </c>
      <c r="D6" s="51">
        <f>'2015'!E25</f>
        <v>355853.46347826085</v>
      </c>
      <c r="E6" s="51">
        <f>'2015'!F25</f>
        <v>800670.29282608686</v>
      </c>
    </row>
    <row r="7" spans="1:6" x14ac:dyDescent="0.2">
      <c r="A7" s="13">
        <v>2016</v>
      </c>
      <c r="B7" s="51">
        <f>'2016'!C31</f>
        <v>2260939.3991489364</v>
      </c>
      <c r="C7" s="51">
        <f>'2016'!D31</f>
        <v>869592.07659574458</v>
      </c>
      <c r="D7" s="51">
        <f>'2016'!E31</f>
        <v>260877.6229787234</v>
      </c>
      <c r="E7" s="51">
        <f>'2016'!F31</f>
        <v>695673.66127659567</v>
      </c>
    </row>
    <row r="8" spans="1:6" x14ac:dyDescent="0.2">
      <c r="A8" s="13">
        <v>2017</v>
      </c>
      <c r="B8" s="51">
        <f>'2017'!C31</f>
        <v>2513647.7030000002</v>
      </c>
      <c r="C8" s="51">
        <f>'2017'!D31</f>
        <v>866775.07000000007</v>
      </c>
      <c r="D8" s="51">
        <f>'2017'!E31</f>
        <v>173355.014</v>
      </c>
      <c r="E8" s="51">
        <f>'2017'!F31</f>
        <v>780097.56299999997</v>
      </c>
    </row>
    <row r="9" spans="1:6" x14ac:dyDescent="0.2">
      <c r="A9" s="13">
        <v>2018</v>
      </c>
      <c r="B9" s="51">
        <f>'2018'!C31</f>
        <v>6228107.6975999996</v>
      </c>
      <c r="C9" s="51">
        <f>'2018'!D31</f>
        <v>2147623.3440000005</v>
      </c>
      <c r="D9" s="51">
        <f>'2018'!E31</f>
        <v>429524.66880000004</v>
      </c>
      <c r="E9" s="51">
        <f>'2018'!F31</f>
        <v>1932861.0096</v>
      </c>
    </row>
    <row r="10" spans="1:6" x14ac:dyDescent="0.2">
      <c r="B10" s="51">
        <f>SUM(B4:B9)</f>
        <v>19288810.163602687</v>
      </c>
      <c r="C10" s="51">
        <f t="shared" ref="C10:E10" si="0">SUM(C4:C9)</f>
        <v>6910216.7622953495</v>
      </c>
      <c r="D10" s="51">
        <f t="shared" si="0"/>
        <v>2311299.906589</v>
      </c>
      <c r="E10" s="51">
        <f t="shared" si="0"/>
        <v>5564382.8775129598</v>
      </c>
    </row>
  </sheetData>
  <mergeCells count="1">
    <mergeCell ref="A1:F1"/>
  </mergeCell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workbookViewId="0">
      <selection activeCell="A5" sqref="A5"/>
    </sheetView>
  </sheetViews>
  <sheetFormatPr baseColWidth="10" defaultColWidth="8.83203125" defaultRowHeight="15" x14ac:dyDescent="0.2"/>
  <cols>
    <col min="1" max="1" width="151.5" bestFit="1" customWidth="1"/>
  </cols>
  <sheetData>
    <row r="1" spans="1:1" ht="28" x14ac:dyDescent="0.3">
      <c r="A1" s="40" t="s">
        <v>57</v>
      </c>
    </row>
    <row r="2" spans="1:1" ht="28" x14ac:dyDescent="0.3">
      <c r="A2" s="40"/>
    </row>
    <row r="3" spans="1:1" ht="17" x14ac:dyDescent="0.2">
      <c r="A3" s="14" t="s">
        <v>61</v>
      </c>
    </row>
    <row r="4" spans="1:1" ht="85" x14ac:dyDescent="0.2">
      <c r="A4" s="11" t="s">
        <v>58</v>
      </c>
    </row>
    <row r="5" spans="1:1" ht="16" x14ac:dyDescent="0.2">
      <c r="A5" s="11"/>
    </row>
    <row r="6" spans="1:1" ht="17" x14ac:dyDescent="0.2">
      <c r="A6" s="14" t="s">
        <v>62</v>
      </c>
    </row>
    <row r="7" spans="1:1" ht="34" x14ac:dyDescent="0.2">
      <c r="A7" s="11" t="s">
        <v>59</v>
      </c>
    </row>
    <row r="8" spans="1:1" ht="51" x14ac:dyDescent="0.2">
      <c r="A8" s="11" t="s">
        <v>60</v>
      </c>
    </row>
    <row r="9" spans="1:1" ht="16" x14ac:dyDescent="0.2">
      <c r="A9" s="11"/>
    </row>
    <row r="10" spans="1:1" ht="17" x14ac:dyDescent="0.2">
      <c r="A10" s="14" t="s">
        <v>63</v>
      </c>
    </row>
    <row r="11" spans="1:1" ht="16" x14ac:dyDescent="0.2">
      <c r="A11" s="14"/>
    </row>
    <row r="12" spans="1:1" ht="17" x14ac:dyDescent="0.2">
      <c r="A12" s="15" t="s">
        <v>21</v>
      </c>
    </row>
    <row r="13" spans="1:1" ht="17" x14ac:dyDescent="0.2">
      <c r="A13" s="15" t="s">
        <v>54</v>
      </c>
    </row>
    <row r="14" spans="1:1" ht="17" x14ac:dyDescent="0.2">
      <c r="A14" s="15" t="s">
        <v>55</v>
      </c>
    </row>
    <row r="15" spans="1:1" ht="17" x14ac:dyDescent="0.2">
      <c r="A15" s="15" t="s">
        <v>56</v>
      </c>
    </row>
    <row r="16" spans="1:1" ht="16" x14ac:dyDescent="0.2">
      <c r="A16" s="11"/>
    </row>
    <row r="17" spans="1:1" ht="17" x14ac:dyDescent="0.2">
      <c r="A17" s="11" t="s">
        <v>42</v>
      </c>
    </row>
    <row r="18" spans="1:1" ht="17" x14ac:dyDescent="0.2">
      <c r="A18" s="12" t="s">
        <v>43</v>
      </c>
    </row>
    <row r="19" spans="1:1" ht="17" x14ac:dyDescent="0.2">
      <c r="A19" s="12" t="s">
        <v>44</v>
      </c>
    </row>
    <row r="20" spans="1:1" ht="17" x14ac:dyDescent="0.2">
      <c r="A20" s="12" t="s">
        <v>45</v>
      </c>
    </row>
    <row r="21" spans="1:1" ht="17" x14ac:dyDescent="0.2">
      <c r="A21" s="12" t="s">
        <v>46</v>
      </c>
    </row>
    <row r="22" spans="1:1" ht="17" x14ac:dyDescent="0.2">
      <c r="A22" s="12" t="s">
        <v>47</v>
      </c>
    </row>
    <row r="23" spans="1:1" ht="17" x14ac:dyDescent="0.2">
      <c r="A23" s="12" t="s">
        <v>48</v>
      </c>
    </row>
    <row r="24" spans="1:1" ht="17" x14ac:dyDescent="0.2">
      <c r="A24" s="12" t="s">
        <v>49</v>
      </c>
    </row>
    <row r="25" spans="1:1" ht="17" x14ac:dyDescent="0.2">
      <c r="A25" s="12" t="s">
        <v>50</v>
      </c>
    </row>
    <row r="26" spans="1:1" ht="34" x14ac:dyDescent="0.2">
      <c r="A26" s="12" t="s">
        <v>51</v>
      </c>
    </row>
    <row r="27" spans="1:1" ht="17" x14ac:dyDescent="0.2">
      <c r="A27" s="12" t="s">
        <v>52</v>
      </c>
    </row>
    <row r="28" spans="1:1" ht="85" x14ac:dyDescent="0.2">
      <c r="A28" s="11"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topLeftCell="A13" workbookViewId="0">
      <selection activeCell="A20" sqref="A20:F20"/>
    </sheetView>
  </sheetViews>
  <sheetFormatPr baseColWidth="10" defaultColWidth="9.1640625" defaultRowHeight="16" x14ac:dyDescent="0.2"/>
  <cols>
    <col min="1" max="1" width="29.33203125" style="13" bestFit="1" customWidth="1"/>
    <col min="2" max="2" width="31.33203125" style="13" bestFit="1" customWidth="1"/>
    <col min="3" max="3" width="48.5" style="13" bestFit="1" customWidth="1"/>
    <col min="4" max="4" width="28.5" style="13" bestFit="1" customWidth="1"/>
    <col min="5" max="5" width="13.5" style="13" bestFit="1" customWidth="1"/>
    <col min="6" max="6" width="18.5" style="13" bestFit="1" customWidth="1"/>
    <col min="7" max="8" width="9.1640625" style="13"/>
    <col min="9" max="9" width="13.33203125" style="13" bestFit="1" customWidth="1"/>
    <col min="10" max="11" width="9.1640625" style="13"/>
    <col min="12" max="12" width="32.33203125" style="13" bestFit="1" customWidth="1"/>
    <col min="13" max="13" width="50.5" style="13" bestFit="1" customWidth="1"/>
    <col min="14" max="14" width="30.1640625" style="13" bestFit="1" customWidth="1"/>
    <col min="15" max="16384" width="9.1640625" style="13"/>
  </cols>
  <sheetData>
    <row r="1" spans="1:6" x14ac:dyDescent="0.2">
      <c r="A1" s="77" t="s">
        <v>64</v>
      </c>
      <c r="B1" s="77"/>
      <c r="C1" s="77"/>
      <c r="D1" s="77"/>
      <c r="E1" s="77"/>
      <c r="F1" s="77"/>
    </row>
    <row r="3" spans="1:6" x14ac:dyDescent="0.2">
      <c r="B3" s="16" t="s">
        <v>21</v>
      </c>
      <c r="C3" s="16" t="s">
        <v>22</v>
      </c>
      <c r="D3" s="16" t="s">
        <v>23</v>
      </c>
    </row>
    <row r="4" spans="1:6" x14ac:dyDescent="0.2">
      <c r="B4" s="13" t="s">
        <v>25</v>
      </c>
      <c r="C4" s="13" t="s">
        <v>31</v>
      </c>
      <c r="D4" s="13" t="s">
        <v>35</v>
      </c>
    </row>
    <row r="5" spans="1:6" x14ac:dyDescent="0.2">
      <c r="B5" s="13" t="s">
        <v>26</v>
      </c>
      <c r="C5" s="13" t="s">
        <v>32</v>
      </c>
      <c r="D5" s="13" t="s">
        <v>37</v>
      </c>
    </row>
    <row r="6" spans="1:6" x14ac:dyDescent="0.2">
      <c r="B6" s="13" t="s">
        <v>28</v>
      </c>
      <c r="C6" s="13" t="s">
        <v>33</v>
      </c>
    </row>
    <row r="7" spans="1:6" x14ac:dyDescent="0.2">
      <c r="B7" s="13" t="s">
        <v>29</v>
      </c>
      <c r="C7" s="13" t="s">
        <v>34</v>
      </c>
    </row>
    <row r="8" spans="1:6" x14ac:dyDescent="0.2">
      <c r="B8" s="13" t="s">
        <v>30</v>
      </c>
      <c r="C8" s="13" t="s">
        <v>27</v>
      </c>
    </row>
    <row r="10" spans="1:6" x14ac:dyDescent="0.2">
      <c r="A10" s="77" t="s">
        <v>65</v>
      </c>
      <c r="B10" s="77"/>
      <c r="C10" s="77"/>
      <c r="D10" s="77"/>
      <c r="E10" s="77"/>
      <c r="F10" s="77"/>
    </row>
    <row r="11" spans="1:6" ht="17" thickBot="1" x14ac:dyDescent="0.25"/>
    <row r="12" spans="1:6" x14ac:dyDescent="0.2">
      <c r="A12" s="75"/>
      <c r="B12" s="25" t="s">
        <v>0</v>
      </c>
      <c r="C12" s="25" t="s">
        <v>0</v>
      </c>
      <c r="D12" s="25" t="s">
        <v>0</v>
      </c>
      <c r="E12" s="75" t="s">
        <v>4</v>
      </c>
      <c r="F12" s="75" t="s">
        <v>39</v>
      </c>
    </row>
    <row r="13" spans="1:6" ht="17" thickBot="1" x14ac:dyDescent="0.25">
      <c r="A13" s="76"/>
      <c r="B13" s="26" t="s">
        <v>1</v>
      </c>
      <c r="C13" s="26" t="s">
        <v>2</v>
      </c>
      <c r="D13" s="26" t="s">
        <v>3</v>
      </c>
      <c r="E13" s="76"/>
      <c r="F13" s="76"/>
    </row>
    <row r="14" spans="1:6" ht="17" x14ac:dyDescent="0.2">
      <c r="A14" s="27" t="s">
        <v>5</v>
      </c>
      <c r="B14" s="28">
        <v>11</v>
      </c>
      <c r="C14" s="28">
        <v>11</v>
      </c>
      <c r="D14" s="28">
        <v>3</v>
      </c>
      <c r="E14" s="28">
        <v>1</v>
      </c>
      <c r="F14" s="29">
        <f>SUM(B14:E14)</f>
        <v>26</v>
      </c>
    </row>
    <row r="15" spans="1:6" ht="17" x14ac:dyDescent="0.2">
      <c r="A15" s="30" t="s">
        <v>6</v>
      </c>
      <c r="B15" s="31">
        <v>4</v>
      </c>
      <c r="C15" s="31">
        <v>4</v>
      </c>
      <c r="D15" s="31">
        <v>1</v>
      </c>
      <c r="E15" s="31">
        <v>1</v>
      </c>
      <c r="F15" s="32">
        <f t="shared" ref="F15:F17" si="0">SUM(B15:E15)</f>
        <v>10</v>
      </c>
    </row>
    <row r="16" spans="1:6" ht="17" x14ac:dyDescent="0.2">
      <c r="A16" s="27" t="s">
        <v>7</v>
      </c>
      <c r="B16" s="28">
        <v>2</v>
      </c>
      <c r="C16" s="28">
        <v>1</v>
      </c>
      <c r="D16" s="28">
        <v>0</v>
      </c>
      <c r="E16" s="28">
        <v>1</v>
      </c>
      <c r="F16" s="29">
        <f t="shared" si="0"/>
        <v>4</v>
      </c>
    </row>
    <row r="17" spans="1:9" ht="18" thickBot="1" x14ac:dyDescent="0.25">
      <c r="A17" s="33" t="s">
        <v>8</v>
      </c>
      <c r="B17" s="34">
        <v>2</v>
      </c>
      <c r="C17" s="34">
        <v>1</v>
      </c>
      <c r="D17" s="34">
        <v>0</v>
      </c>
      <c r="E17" s="34">
        <v>1</v>
      </c>
      <c r="F17" s="35">
        <f t="shared" si="0"/>
        <v>4</v>
      </c>
    </row>
    <row r="18" spans="1:9" x14ac:dyDescent="0.2">
      <c r="B18" s="16">
        <f>SUM(B14:B17)</f>
        <v>19</v>
      </c>
      <c r="C18" s="16">
        <f t="shared" ref="C18:E18" si="1">SUM(C14:C17)</f>
        <v>17</v>
      </c>
      <c r="D18" s="16">
        <f t="shared" si="1"/>
        <v>4</v>
      </c>
      <c r="E18" s="16">
        <f t="shared" si="1"/>
        <v>4</v>
      </c>
      <c r="F18" s="16">
        <f>SUM(F14:F17)</f>
        <v>44</v>
      </c>
    </row>
    <row r="20" spans="1:9" x14ac:dyDescent="0.2">
      <c r="A20" s="77" t="s">
        <v>66</v>
      </c>
      <c r="B20" s="77"/>
      <c r="C20" s="77"/>
      <c r="D20" s="77"/>
      <c r="E20" s="77"/>
      <c r="F20" s="77"/>
    </row>
    <row r="22" spans="1:9" ht="17" thickBot="1" x14ac:dyDescent="0.25"/>
    <row r="23" spans="1:9" ht="17" thickBot="1" x14ac:dyDescent="0.25">
      <c r="A23" s="36"/>
      <c r="B23" s="37"/>
      <c r="C23" s="37" t="s">
        <v>5</v>
      </c>
      <c r="D23" s="37" t="s">
        <v>16</v>
      </c>
      <c r="E23" s="37" t="s">
        <v>17</v>
      </c>
      <c r="F23" s="37" t="s">
        <v>18</v>
      </c>
      <c r="I23" s="22"/>
    </row>
    <row r="24" spans="1:9" x14ac:dyDescent="0.2">
      <c r="A24" s="13" t="s">
        <v>19</v>
      </c>
      <c r="B24" s="38">
        <v>4765322.1399999997</v>
      </c>
      <c r="C24" s="39">
        <f t="shared" ref="C24" si="2">$B24/$F$18*F$14</f>
        <v>2815872.1736363634</v>
      </c>
      <c r="D24" s="39">
        <f t="shared" ref="D24" si="3">$B24/$F$18*F$15</f>
        <v>1083027.759090909</v>
      </c>
      <c r="E24" s="39">
        <f t="shared" ref="E24" si="4">$B24/$F$18*F$16</f>
        <v>433211.10363636358</v>
      </c>
      <c r="F24" s="39">
        <f t="shared" ref="F24" si="5">$B24/$F$18*F$17</f>
        <v>433211.10363636358</v>
      </c>
    </row>
  </sheetData>
  <mergeCells count="6">
    <mergeCell ref="A12:A13"/>
    <mergeCell ref="E12:E13"/>
    <mergeCell ref="F12:F13"/>
    <mergeCell ref="A1:F1"/>
    <mergeCell ref="A20:F20"/>
    <mergeCell ref="A10:F10"/>
  </mergeCells>
  <pageMargins left="0.7" right="0.7" top="0.75" bottom="0.75" header="0.3" footer="0.3"/>
  <pageSetup paperSize="9" orientation="portrait" verticalDpi="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4"/>
  <sheetViews>
    <sheetView workbookViewId="0">
      <selection activeCell="A14" sqref="A14:A17"/>
    </sheetView>
  </sheetViews>
  <sheetFormatPr baseColWidth="10" defaultColWidth="9.1640625" defaultRowHeight="16" x14ac:dyDescent="0.2"/>
  <cols>
    <col min="1" max="1" width="29.33203125" style="13" bestFit="1" customWidth="1"/>
    <col min="2" max="2" width="31.33203125" style="13" bestFit="1" customWidth="1"/>
    <col min="3" max="3" width="48.5" style="13" bestFit="1" customWidth="1"/>
    <col min="4" max="4" width="28.5" style="13" bestFit="1" customWidth="1"/>
    <col min="5" max="5" width="14.83203125" style="13" bestFit="1" customWidth="1"/>
    <col min="6" max="7" width="18.5" style="13" bestFit="1" customWidth="1"/>
    <col min="8" max="8" width="9.1640625" style="13"/>
    <col min="9" max="9" width="13.33203125" style="13" bestFit="1" customWidth="1"/>
    <col min="10" max="11" width="9.1640625" style="13"/>
    <col min="12" max="12" width="32.33203125" style="13" bestFit="1" customWidth="1"/>
    <col min="13" max="13" width="50.5" style="13" bestFit="1" customWidth="1"/>
    <col min="14" max="14" width="9.1640625" style="13"/>
    <col min="15" max="15" width="32.5" style="13" bestFit="1" customWidth="1"/>
    <col min="16" max="16384" width="9.1640625" style="13"/>
  </cols>
  <sheetData>
    <row r="1" spans="1:15" x14ac:dyDescent="0.2">
      <c r="A1" s="77" t="s">
        <v>64</v>
      </c>
      <c r="B1" s="77"/>
      <c r="C1" s="77"/>
      <c r="D1" s="77"/>
      <c r="E1" s="77"/>
      <c r="F1" s="77"/>
    </row>
    <row r="3" spans="1:15" x14ac:dyDescent="0.2">
      <c r="B3" s="16" t="s">
        <v>21</v>
      </c>
      <c r="C3" s="16" t="s">
        <v>22</v>
      </c>
      <c r="D3" s="16" t="s">
        <v>23</v>
      </c>
    </row>
    <row r="4" spans="1:15" x14ac:dyDescent="0.2">
      <c r="B4" s="13" t="s">
        <v>25</v>
      </c>
      <c r="C4" s="13" t="s">
        <v>31</v>
      </c>
      <c r="D4" s="13" t="s">
        <v>35</v>
      </c>
    </row>
    <row r="5" spans="1:15" x14ac:dyDescent="0.2">
      <c r="B5" s="13" t="s">
        <v>26</v>
      </c>
      <c r="C5" s="13" t="s">
        <v>32</v>
      </c>
      <c r="D5" s="13" t="s">
        <v>37</v>
      </c>
    </row>
    <row r="6" spans="1:15" x14ac:dyDescent="0.2">
      <c r="B6" s="13" t="s">
        <v>28</v>
      </c>
      <c r="C6" s="13" t="s">
        <v>33</v>
      </c>
      <c r="D6" s="13" t="s">
        <v>38</v>
      </c>
    </row>
    <row r="7" spans="1:15" x14ac:dyDescent="0.2">
      <c r="B7" s="13" t="s">
        <v>29</v>
      </c>
      <c r="C7" s="13" t="s">
        <v>34</v>
      </c>
    </row>
    <row r="8" spans="1:15" x14ac:dyDescent="0.2">
      <c r="B8" s="13" t="s">
        <v>30</v>
      </c>
      <c r="C8" s="13" t="s">
        <v>27</v>
      </c>
    </row>
    <row r="10" spans="1:15" x14ac:dyDescent="0.2">
      <c r="A10" s="77" t="s">
        <v>65</v>
      </c>
      <c r="B10" s="77"/>
      <c r="C10" s="77"/>
      <c r="D10" s="77"/>
      <c r="E10" s="77"/>
      <c r="F10" s="77"/>
    </row>
    <row r="11" spans="1:15" ht="17" thickBot="1" x14ac:dyDescent="0.25">
      <c r="B11" s="16"/>
    </row>
    <row r="12" spans="1:15" x14ac:dyDescent="0.2">
      <c r="A12" s="79"/>
      <c r="B12" s="78" t="s">
        <v>0</v>
      </c>
      <c r="C12" s="78"/>
      <c r="D12" s="78"/>
      <c r="E12" s="78" t="s">
        <v>4</v>
      </c>
      <c r="F12" s="78" t="s">
        <v>39</v>
      </c>
    </row>
    <row r="13" spans="1:15" ht="17" thickBot="1" x14ac:dyDescent="0.25">
      <c r="A13" s="80"/>
      <c r="B13" s="41" t="s">
        <v>1</v>
      </c>
      <c r="C13" s="41" t="s">
        <v>2</v>
      </c>
      <c r="D13" s="41" t="s">
        <v>3</v>
      </c>
      <c r="E13" s="81"/>
      <c r="F13" s="81"/>
    </row>
    <row r="14" spans="1:15" ht="17" x14ac:dyDescent="0.2">
      <c r="A14" s="52" t="s">
        <v>5</v>
      </c>
      <c r="B14" s="43">
        <v>11</v>
      </c>
      <c r="C14" s="43">
        <v>11</v>
      </c>
      <c r="D14" s="43">
        <v>3</v>
      </c>
      <c r="E14" s="43">
        <v>1</v>
      </c>
      <c r="F14" s="43">
        <f>SUM(B14:E14)</f>
        <v>26</v>
      </c>
      <c r="O14" s="16" t="s">
        <v>24</v>
      </c>
    </row>
    <row r="15" spans="1:15" ht="17" x14ac:dyDescent="0.2">
      <c r="A15" s="53" t="s">
        <v>6</v>
      </c>
      <c r="B15" s="23">
        <v>2</v>
      </c>
      <c r="C15" s="23">
        <v>5</v>
      </c>
      <c r="D15" s="23">
        <v>0</v>
      </c>
      <c r="E15" s="23">
        <v>1</v>
      </c>
      <c r="F15" s="23">
        <f t="shared" ref="F15:F17" si="0">SUM(B15:E15)</f>
        <v>8</v>
      </c>
      <c r="O15" s="13" t="s">
        <v>36</v>
      </c>
    </row>
    <row r="16" spans="1:15" ht="17" x14ac:dyDescent="0.2">
      <c r="A16" s="52" t="s">
        <v>7</v>
      </c>
      <c r="B16" s="43">
        <v>2</v>
      </c>
      <c r="C16" s="43">
        <v>2</v>
      </c>
      <c r="D16" s="43">
        <v>0</v>
      </c>
      <c r="E16" s="43">
        <v>1</v>
      </c>
      <c r="F16" s="43">
        <f t="shared" si="0"/>
        <v>5</v>
      </c>
    </row>
    <row r="17" spans="1:9" ht="18" thickBot="1" x14ac:dyDescent="0.25">
      <c r="A17" s="54" t="s">
        <v>8</v>
      </c>
      <c r="B17" s="44">
        <v>4</v>
      </c>
      <c r="C17" s="44">
        <v>2</v>
      </c>
      <c r="D17" s="44">
        <v>0</v>
      </c>
      <c r="E17" s="44">
        <v>1</v>
      </c>
      <c r="F17" s="44">
        <f t="shared" si="0"/>
        <v>7</v>
      </c>
    </row>
    <row r="18" spans="1:9" x14ac:dyDescent="0.2">
      <c r="B18" s="45">
        <f>SUM(B14:B17)</f>
        <v>19</v>
      </c>
      <c r="C18" s="45">
        <f t="shared" ref="C18:E18" si="1">SUM(C14:C17)</f>
        <v>20</v>
      </c>
      <c r="D18" s="45">
        <f t="shared" si="1"/>
        <v>3</v>
      </c>
      <c r="E18" s="45">
        <f t="shared" si="1"/>
        <v>4</v>
      </c>
      <c r="F18" s="45">
        <f>SUM(F14:F17)</f>
        <v>46</v>
      </c>
    </row>
    <row r="20" spans="1:9" x14ac:dyDescent="0.2">
      <c r="A20" s="77" t="s">
        <v>66</v>
      </c>
      <c r="B20" s="77"/>
      <c r="C20" s="77"/>
      <c r="D20" s="77"/>
      <c r="E20" s="77"/>
      <c r="F20" s="77"/>
    </row>
    <row r="21" spans="1:9" x14ac:dyDescent="0.2">
      <c r="B21" s="16"/>
    </row>
    <row r="22" spans="1:9" ht="17" thickBot="1" x14ac:dyDescent="0.25"/>
    <row r="23" spans="1:9" ht="17" thickBot="1" x14ac:dyDescent="0.25">
      <c r="A23" s="20"/>
      <c r="B23" s="21"/>
      <c r="C23" s="21" t="s">
        <v>5</v>
      </c>
      <c r="D23" s="21" t="s">
        <v>16</v>
      </c>
      <c r="E23" s="21" t="s">
        <v>17</v>
      </c>
      <c r="F23" s="21" t="s">
        <v>18</v>
      </c>
      <c r="I23" s="22"/>
    </row>
    <row r="24" spans="1:9" ht="17" thickBot="1" x14ac:dyDescent="0.25">
      <c r="A24" s="42" t="s">
        <v>19</v>
      </c>
      <c r="B24" s="42">
        <v>6057997.9100000001</v>
      </c>
      <c r="C24" s="42">
        <f>$B24/$F$18*F$14</f>
        <v>3424085.7752173911</v>
      </c>
      <c r="D24" s="42">
        <f>$B24/$F$18*F$15</f>
        <v>1053564.8539130434</v>
      </c>
      <c r="E24" s="42">
        <f>$B24/$F$18*F$16</f>
        <v>658478.03369565215</v>
      </c>
      <c r="F24" s="42">
        <f>$B24/$F$18*F$17</f>
        <v>921869.24717391294</v>
      </c>
    </row>
  </sheetData>
  <mergeCells count="7">
    <mergeCell ref="A1:F1"/>
    <mergeCell ref="A10:F10"/>
    <mergeCell ref="A20:F20"/>
    <mergeCell ref="B12:D12"/>
    <mergeCell ref="A12:A13"/>
    <mergeCell ref="E12:E13"/>
    <mergeCell ref="F12:F13"/>
  </mergeCells>
  <pageMargins left="0.7" right="0.7" top="0.75" bottom="0.75" header="0.3" footer="0.3"/>
  <pageSetup paperSize="9" orientation="portrait"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5"/>
  <sheetViews>
    <sheetView workbookViewId="0">
      <selection sqref="A1:F1"/>
    </sheetView>
  </sheetViews>
  <sheetFormatPr baseColWidth="10" defaultColWidth="9.1640625" defaultRowHeight="16" x14ac:dyDescent="0.2"/>
  <cols>
    <col min="1" max="1" width="29.33203125" style="13" bestFit="1" customWidth="1"/>
    <col min="2" max="2" width="31.33203125" style="13" bestFit="1" customWidth="1"/>
    <col min="3" max="3" width="48.5" style="13" bestFit="1" customWidth="1"/>
    <col min="4" max="4" width="28.5" style="13" bestFit="1" customWidth="1"/>
    <col min="5" max="5" width="32.5" style="13" bestFit="1" customWidth="1"/>
    <col min="6" max="6" width="18.5" style="13" bestFit="1" customWidth="1"/>
    <col min="7" max="8" width="9.1640625" style="13"/>
    <col min="9" max="9" width="13.33203125" style="13" bestFit="1" customWidth="1"/>
    <col min="10" max="10" width="9.1640625" style="13"/>
    <col min="11" max="11" width="5.83203125" style="13" customWidth="1"/>
    <col min="12" max="12" width="6.6640625" style="13" customWidth="1"/>
    <col min="13" max="13" width="32.33203125" style="13" bestFit="1" customWidth="1"/>
    <col min="14" max="14" width="50.5" style="13" bestFit="1" customWidth="1"/>
    <col min="15" max="15" width="30.1640625" style="13" bestFit="1" customWidth="1"/>
    <col min="16" max="16" width="34.5" style="13" bestFit="1" customWidth="1"/>
    <col min="17" max="16384" width="9.1640625" style="13"/>
  </cols>
  <sheetData>
    <row r="1" spans="1:6" x14ac:dyDescent="0.2">
      <c r="A1" s="77" t="s">
        <v>64</v>
      </c>
      <c r="B1" s="77"/>
      <c r="C1" s="77"/>
      <c r="D1" s="77"/>
      <c r="E1" s="77"/>
      <c r="F1" s="77"/>
    </row>
    <row r="2" spans="1:6" x14ac:dyDescent="0.2">
      <c r="A2" s="45"/>
      <c r="B2" s="45"/>
      <c r="C2" s="45"/>
      <c r="D2" s="45"/>
      <c r="E2" s="45"/>
      <c r="F2" s="45"/>
    </row>
    <row r="3" spans="1:6" x14ac:dyDescent="0.2">
      <c r="B3" s="16" t="s">
        <v>21</v>
      </c>
      <c r="C3" s="16" t="s">
        <v>22</v>
      </c>
      <c r="D3" s="16" t="s">
        <v>23</v>
      </c>
      <c r="E3" s="16" t="s">
        <v>24</v>
      </c>
      <c r="F3" s="45"/>
    </row>
    <row r="4" spans="1:6" x14ac:dyDescent="0.2">
      <c r="B4" s="13" t="s">
        <v>25</v>
      </c>
      <c r="C4" s="13" t="s">
        <v>31</v>
      </c>
      <c r="D4" s="13" t="s">
        <v>35</v>
      </c>
      <c r="E4" s="13" t="s">
        <v>36</v>
      </c>
      <c r="F4" s="45"/>
    </row>
    <row r="5" spans="1:6" x14ac:dyDescent="0.2">
      <c r="B5" s="13" t="s">
        <v>26</v>
      </c>
      <c r="C5" s="13" t="s">
        <v>32</v>
      </c>
      <c r="E5" s="13" t="s">
        <v>37</v>
      </c>
      <c r="F5" s="45"/>
    </row>
    <row r="6" spans="1:6" x14ac:dyDescent="0.2">
      <c r="B6" s="13" t="s">
        <v>28</v>
      </c>
      <c r="C6" s="13" t="s">
        <v>33</v>
      </c>
      <c r="E6" s="13" t="s">
        <v>38</v>
      </c>
      <c r="F6" s="45"/>
    </row>
    <row r="7" spans="1:6" x14ac:dyDescent="0.2">
      <c r="B7" s="13" t="s">
        <v>29</v>
      </c>
      <c r="C7" s="13" t="s">
        <v>34</v>
      </c>
    </row>
    <row r="8" spans="1:6" x14ac:dyDescent="0.2">
      <c r="B8" s="13" t="s">
        <v>30</v>
      </c>
    </row>
    <row r="9" spans="1:6" x14ac:dyDescent="0.2">
      <c r="B9" s="13" t="s">
        <v>27</v>
      </c>
    </row>
    <row r="11" spans="1:6" x14ac:dyDescent="0.2">
      <c r="A11" s="77" t="s">
        <v>65</v>
      </c>
      <c r="B11" s="77"/>
      <c r="C11" s="77"/>
      <c r="D11" s="77"/>
      <c r="E11" s="77"/>
      <c r="F11" s="77"/>
    </row>
    <row r="12" spans="1:6" ht="17" thickBot="1" x14ac:dyDescent="0.25">
      <c r="A12" s="45"/>
      <c r="B12" s="45"/>
      <c r="C12" s="45"/>
      <c r="D12" s="45"/>
      <c r="E12" s="45"/>
      <c r="F12" s="45"/>
    </row>
    <row r="13" spans="1:6" x14ac:dyDescent="0.2">
      <c r="A13" s="78"/>
      <c r="B13" s="78" t="s">
        <v>0</v>
      </c>
      <c r="C13" s="78"/>
      <c r="D13" s="78"/>
      <c r="E13" s="78" t="s">
        <v>4</v>
      </c>
      <c r="F13" s="78" t="s">
        <v>39</v>
      </c>
    </row>
    <row r="14" spans="1:6" ht="17" thickBot="1" x14ac:dyDescent="0.25">
      <c r="A14" s="81"/>
      <c r="B14" s="41" t="s">
        <v>1</v>
      </c>
      <c r="C14" s="41" t="s">
        <v>2</v>
      </c>
      <c r="D14" s="41" t="s">
        <v>3</v>
      </c>
      <c r="E14" s="81"/>
      <c r="F14" s="81"/>
    </row>
    <row r="15" spans="1:6" ht="17" x14ac:dyDescent="0.2">
      <c r="A15" s="17" t="s">
        <v>5</v>
      </c>
      <c r="B15" s="43">
        <v>10</v>
      </c>
      <c r="C15" s="43">
        <v>9</v>
      </c>
      <c r="D15" s="43">
        <v>3</v>
      </c>
      <c r="E15" s="43">
        <v>1</v>
      </c>
      <c r="F15" s="43">
        <f>SUM(B15:E15)</f>
        <v>23</v>
      </c>
    </row>
    <row r="16" spans="1:6" ht="17" x14ac:dyDescent="0.2">
      <c r="A16" s="18" t="s">
        <v>6</v>
      </c>
      <c r="B16" s="23">
        <v>3</v>
      </c>
      <c r="C16" s="23">
        <v>5</v>
      </c>
      <c r="D16" s="23">
        <v>1</v>
      </c>
      <c r="E16" s="23">
        <v>1</v>
      </c>
      <c r="F16" s="23">
        <f>SUM(B16:E16)</f>
        <v>10</v>
      </c>
    </row>
    <row r="17" spans="1:9" ht="17" x14ac:dyDescent="0.2">
      <c r="A17" s="17" t="s">
        <v>7</v>
      </c>
      <c r="B17" s="43">
        <v>2</v>
      </c>
      <c r="C17" s="43">
        <v>1</v>
      </c>
      <c r="D17" s="43">
        <v>0</v>
      </c>
      <c r="E17" s="43">
        <v>1</v>
      </c>
      <c r="F17" s="43">
        <f t="shared" ref="F17:F18" si="0">SUM(B17:E17)</f>
        <v>4</v>
      </c>
    </row>
    <row r="18" spans="1:9" ht="18" thickBot="1" x14ac:dyDescent="0.25">
      <c r="A18" s="19" t="s">
        <v>8</v>
      </c>
      <c r="B18" s="44">
        <v>5</v>
      </c>
      <c r="C18" s="44">
        <v>3</v>
      </c>
      <c r="D18" s="44">
        <v>0</v>
      </c>
      <c r="E18" s="44">
        <v>1</v>
      </c>
      <c r="F18" s="44">
        <f t="shared" si="0"/>
        <v>9</v>
      </c>
    </row>
    <row r="19" spans="1:9" x14ac:dyDescent="0.2">
      <c r="A19" s="46"/>
      <c r="B19" s="46">
        <f>SUM(B15:B18)</f>
        <v>20</v>
      </c>
      <c r="C19" s="46">
        <f>SUM(C15:C18)</f>
        <v>18</v>
      </c>
      <c r="D19" s="46">
        <f>SUM(D15:D18)</f>
        <v>4</v>
      </c>
      <c r="E19" s="46">
        <f t="shared" ref="E19" si="1">SUM(E15:E18)</f>
        <v>4</v>
      </c>
      <c r="F19" s="46">
        <f>SUM(F15:F18)</f>
        <v>46</v>
      </c>
    </row>
    <row r="21" spans="1:9" x14ac:dyDescent="0.2">
      <c r="A21" s="77" t="s">
        <v>66</v>
      </c>
      <c r="B21" s="77"/>
      <c r="C21" s="77"/>
      <c r="D21" s="77"/>
      <c r="E21" s="77"/>
      <c r="F21" s="77"/>
    </row>
    <row r="23" spans="1:9" ht="17" thickBot="1" x14ac:dyDescent="0.25"/>
    <row r="24" spans="1:9" ht="17" thickBot="1" x14ac:dyDescent="0.25">
      <c r="A24" s="20"/>
      <c r="B24" s="21" t="s">
        <v>9</v>
      </c>
      <c r="C24" s="21" t="s">
        <v>5</v>
      </c>
      <c r="D24" s="21" t="s">
        <v>16</v>
      </c>
      <c r="E24" s="21" t="s">
        <v>17</v>
      </c>
      <c r="F24" s="21" t="s">
        <v>18</v>
      </c>
      <c r="I24" s="22"/>
    </row>
    <row r="25" spans="1:9" ht="17" thickBot="1" x14ac:dyDescent="0.25">
      <c r="A25" s="42" t="s">
        <v>19</v>
      </c>
      <c r="B25" s="42">
        <v>4092314.83</v>
      </c>
      <c r="C25" s="42">
        <f>$B25/$F$19*F$15</f>
        <v>2046157.4149999998</v>
      </c>
      <c r="D25" s="42">
        <f>$B25/$F$19*F$16</f>
        <v>889633.65869565215</v>
      </c>
      <c r="E25" s="42">
        <f>$B25/$F$19*F$17</f>
        <v>355853.46347826085</v>
      </c>
      <c r="F25" s="42">
        <f>$B25/$F$19*F$18</f>
        <v>800670.29282608686</v>
      </c>
    </row>
  </sheetData>
  <mergeCells count="7">
    <mergeCell ref="B13:D13"/>
    <mergeCell ref="A1:F1"/>
    <mergeCell ref="A11:F11"/>
    <mergeCell ref="A21:F21"/>
    <mergeCell ref="A13:A14"/>
    <mergeCell ref="E13:E14"/>
    <mergeCell ref="F13:F14"/>
  </mergeCells>
  <pageMargins left="0.7" right="0.7" top="0.75" bottom="0.75" header="0.3" footer="0.3"/>
  <pageSetup paperSize="9" orientation="portrait" verticalDpi="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1"/>
  <sheetViews>
    <sheetView workbookViewId="0">
      <selection sqref="A1:F1"/>
    </sheetView>
  </sheetViews>
  <sheetFormatPr baseColWidth="10" defaultColWidth="9.1640625" defaultRowHeight="16" x14ac:dyDescent="0.2"/>
  <cols>
    <col min="1" max="1" width="45.6640625" style="13" bestFit="1" customWidth="1"/>
    <col min="2" max="2" width="31.33203125" style="13" bestFit="1" customWidth="1"/>
    <col min="3" max="3" width="48.5" style="13" bestFit="1" customWidth="1"/>
    <col min="4" max="4" width="28.5" style="13" bestFit="1" customWidth="1"/>
    <col min="5" max="5" width="32.5" style="13" bestFit="1" customWidth="1"/>
    <col min="6" max="6" width="18.5" style="13" bestFit="1" customWidth="1"/>
    <col min="7" max="8" width="9.1640625" style="13"/>
    <col min="9" max="9" width="13.33203125" style="13" bestFit="1" customWidth="1"/>
    <col min="10" max="16384" width="9.1640625" style="13"/>
  </cols>
  <sheetData>
    <row r="1" spans="1:6" x14ac:dyDescent="0.2">
      <c r="A1" s="77" t="s">
        <v>64</v>
      </c>
      <c r="B1" s="77"/>
      <c r="C1" s="77"/>
      <c r="D1" s="77"/>
      <c r="E1" s="77"/>
      <c r="F1" s="77"/>
    </row>
    <row r="2" spans="1:6" x14ac:dyDescent="0.2">
      <c r="A2" s="45"/>
      <c r="B2" s="45"/>
      <c r="C2" s="45"/>
      <c r="D2" s="45"/>
      <c r="E2" s="45"/>
      <c r="F2" s="45"/>
    </row>
    <row r="3" spans="1:6" x14ac:dyDescent="0.2">
      <c r="A3" s="45"/>
      <c r="B3" s="16" t="s">
        <v>21</v>
      </c>
      <c r="C3" s="16" t="s">
        <v>22</v>
      </c>
      <c r="D3" s="16" t="s">
        <v>23</v>
      </c>
      <c r="E3" s="16" t="s">
        <v>24</v>
      </c>
      <c r="F3" s="45"/>
    </row>
    <row r="4" spans="1:6" x14ac:dyDescent="0.2">
      <c r="A4" s="45"/>
      <c r="B4" s="13" t="s">
        <v>25</v>
      </c>
      <c r="C4" s="13" t="s">
        <v>31</v>
      </c>
      <c r="D4" s="13" t="s">
        <v>35</v>
      </c>
      <c r="E4" s="13" t="s">
        <v>36</v>
      </c>
      <c r="F4" s="45"/>
    </row>
    <row r="5" spans="1:6" x14ac:dyDescent="0.2">
      <c r="A5" s="45"/>
      <c r="B5" s="13" t="s">
        <v>26</v>
      </c>
      <c r="C5" s="13" t="s">
        <v>32</v>
      </c>
      <c r="E5" s="13" t="s">
        <v>37</v>
      </c>
      <c r="F5" s="45"/>
    </row>
    <row r="6" spans="1:6" x14ac:dyDescent="0.2">
      <c r="A6" s="45"/>
      <c r="B6" s="13" t="s">
        <v>28</v>
      </c>
      <c r="C6" s="13" t="s">
        <v>33</v>
      </c>
      <c r="E6" s="13" t="s">
        <v>38</v>
      </c>
      <c r="F6" s="45"/>
    </row>
    <row r="7" spans="1:6" x14ac:dyDescent="0.2">
      <c r="A7" s="45"/>
      <c r="B7" s="13" t="s">
        <v>29</v>
      </c>
      <c r="C7" s="13" t="s">
        <v>34</v>
      </c>
      <c r="F7" s="45"/>
    </row>
    <row r="8" spans="1:6" x14ac:dyDescent="0.2">
      <c r="B8" s="13" t="s">
        <v>30</v>
      </c>
    </row>
    <row r="9" spans="1:6" x14ac:dyDescent="0.2">
      <c r="B9" s="13" t="s">
        <v>27</v>
      </c>
    </row>
    <row r="11" spans="1:6" x14ac:dyDescent="0.2">
      <c r="A11" s="77" t="s">
        <v>65</v>
      </c>
      <c r="B11" s="77"/>
      <c r="C11" s="77"/>
      <c r="D11" s="77"/>
      <c r="E11" s="77"/>
      <c r="F11" s="77"/>
    </row>
    <row r="12" spans="1:6" ht="17" thickBot="1" x14ac:dyDescent="0.25">
      <c r="A12" s="45"/>
      <c r="B12" s="45"/>
      <c r="C12" s="45"/>
      <c r="D12" s="45"/>
      <c r="E12" s="45"/>
      <c r="F12" s="45"/>
    </row>
    <row r="13" spans="1:6" x14ac:dyDescent="0.2">
      <c r="A13" s="79"/>
      <c r="B13" s="78" t="s">
        <v>0</v>
      </c>
      <c r="C13" s="78"/>
      <c r="D13" s="78"/>
      <c r="E13" s="78" t="s">
        <v>4</v>
      </c>
      <c r="F13" s="78"/>
    </row>
    <row r="14" spans="1:6" ht="17" thickBot="1" x14ac:dyDescent="0.25">
      <c r="A14" s="80"/>
      <c r="B14" s="41" t="s">
        <v>1</v>
      </c>
      <c r="C14" s="41" t="s">
        <v>2</v>
      </c>
      <c r="D14" s="41" t="s">
        <v>3</v>
      </c>
      <c r="E14" s="81"/>
      <c r="F14" s="81"/>
    </row>
    <row r="15" spans="1:6" ht="17" x14ac:dyDescent="0.2">
      <c r="A15" s="17" t="s">
        <v>5</v>
      </c>
      <c r="B15" s="43">
        <v>11</v>
      </c>
      <c r="C15" s="43">
        <v>11</v>
      </c>
      <c r="D15" s="43">
        <v>3</v>
      </c>
      <c r="E15" s="43">
        <v>1</v>
      </c>
      <c r="F15" s="43">
        <f>SUM(B15:E15)</f>
        <v>26</v>
      </c>
    </row>
    <row r="16" spans="1:6" ht="17" x14ac:dyDescent="0.2">
      <c r="A16" s="18" t="s">
        <v>6</v>
      </c>
      <c r="B16" s="23">
        <v>4</v>
      </c>
      <c r="C16" s="23">
        <v>4</v>
      </c>
      <c r="D16" s="23">
        <v>1</v>
      </c>
      <c r="E16" s="23">
        <v>1</v>
      </c>
      <c r="F16" s="23">
        <f>SUM(B16:E16)</f>
        <v>10</v>
      </c>
    </row>
    <row r="17" spans="1:9" ht="17" x14ac:dyDescent="0.2">
      <c r="A17" s="17" t="s">
        <v>7</v>
      </c>
      <c r="B17" s="43">
        <v>1</v>
      </c>
      <c r="C17" s="43">
        <v>1</v>
      </c>
      <c r="D17" s="43">
        <v>0</v>
      </c>
      <c r="E17" s="43">
        <v>1</v>
      </c>
      <c r="F17" s="43">
        <f t="shared" ref="F17:F18" si="0">SUM(B17:E17)</f>
        <v>3</v>
      </c>
    </row>
    <row r="18" spans="1:9" ht="18" thickBot="1" x14ac:dyDescent="0.25">
      <c r="A18" s="19" t="s">
        <v>8</v>
      </c>
      <c r="B18" s="44">
        <v>4</v>
      </c>
      <c r="C18" s="44">
        <v>3</v>
      </c>
      <c r="D18" s="44">
        <v>0</v>
      </c>
      <c r="E18" s="44">
        <v>1</v>
      </c>
      <c r="F18" s="44">
        <f t="shared" si="0"/>
        <v>8</v>
      </c>
    </row>
    <row r="19" spans="1:9" x14ac:dyDescent="0.2">
      <c r="B19" s="46">
        <f>SUM(B15:B18)</f>
        <v>20</v>
      </c>
      <c r="C19" s="46">
        <f>SUM(C15:C18)</f>
        <v>19</v>
      </c>
      <c r="D19" s="46">
        <f>SUM(D15:D18)</f>
        <v>4</v>
      </c>
      <c r="E19" s="46">
        <f>SUM(E15:E18)</f>
        <v>4</v>
      </c>
      <c r="F19" s="46">
        <f>SUM(F15:F18)</f>
        <v>47</v>
      </c>
    </row>
    <row r="21" spans="1:9" x14ac:dyDescent="0.2">
      <c r="A21" s="77" t="s">
        <v>66</v>
      </c>
      <c r="B21" s="77"/>
      <c r="C21" s="77"/>
      <c r="D21" s="77"/>
      <c r="E21" s="77"/>
      <c r="F21" s="77"/>
    </row>
    <row r="23" spans="1:9" ht="17" thickBot="1" x14ac:dyDescent="0.25"/>
    <row r="24" spans="1:9" ht="17" thickBot="1" x14ac:dyDescent="0.25">
      <c r="A24" s="20"/>
      <c r="B24" s="21" t="s">
        <v>9</v>
      </c>
      <c r="C24" s="21" t="s">
        <v>5</v>
      </c>
      <c r="D24" s="21" t="s">
        <v>16</v>
      </c>
      <c r="E24" s="21" t="s">
        <v>17</v>
      </c>
      <c r="F24" s="21" t="s">
        <v>18</v>
      </c>
      <c r="I24" s="22"/>
    </row>
    <row r="25" spans="1:9" x14ac:dyDescent="0.2">
      <c r="A25" s="47" t="s">
        <v>10</v>
      </c>
      <c r="B25" s="24">
        <v>1873700.58</v>
      </c>
      <c r="C25" s="24">
        <f>$B25/$F$19*F$15</f>
        <v>1036515.2144680852</v>
      </c>
      <c r="D25" s="24">
        <f>$B25/$F$19*F$16</f>
        <v>398659.69787234045</v>
      </c>
      <c r="E25" s="24">
        <f>$B25/$F$19*F$17</f>
        <v>119597.90936170214</v>
      </c>
      <c r="F25" s="24">
        <f>$B25/$F$19*F$18</f>
        <v>318927.75829787238</v>
      </c>
    </row>
    <row r="26" spans="1:9" x14ac:dyDescent="0.2">
      <c r="A26" s="48" t="s">
        <v>11</v>
      </c>
      <c r="B26" s="49">
        <v>2081091.43</v>
      </c>
      <c r="C26" s="24">
        <f t="shared" ref="C26:C30" si="1">$B26/$F$19*F$15</f>
        <v>1151242.0676595743</v>
      </c>
      <c r="D26" s="24">
        <f t="shared" ref="D26:D30" si="2">$B26/$F$19*F$16</f>
        <v>442785.41063829785</v>
      </c>
      <c r="E26" s="24">
        <f t="shared" ref="E26:E30" si="3">$B26/$F$19*F$17</f>
        <v>132835.62319148934</v>
      </c>
      <c r="F26" s="24">
        <f t="shared" ref="F26:F30" si="4">$B26/$F$19*F$18</f>
        <v>354228.32851063827</v>
      </c>
    </row>
    <row r="27" spans="1:9" x14ac:dyDescent="0.2">
      <c r="A27" s="47" t="s">
        <v>12</v>
      </c>
      <c r="B27" s="43">
        <v>4082.8</v>
      </c>
      <c r="C27" s="24">
        <f t="shared" si="1"/>
        <v>2258.5702127659574</v>
      </c>
      <c r="D27" s="24">
        <f t="shared" si="2"/>
        <v>868.68085106382978</v>
      </c>
      <c r="E27" s="24">
        <f t="shared" si="3"/>
        <v>260.60425531914893</v>
      </c>
      <c r="F27" s="24">
        <f t="shared" si="4"/>
        <v>694.94468085106382</v>
      </c>
    </row>
    <row r="28" spans="1:9" x14ac:dyDescent="0.2">
      <c r="A28" s="48" t="s">
        <v>13</v>
      </c>
      <c r="B28" s="23">
        <v>1534.16</v>
      </c>
      <c r="C28" s="24">
        <f t="shared" si="1"/>
        <v>848.68425531914897</v>
      </c>
      <c r="D28" s="24">
        <f t="shared" si="2"/>
        <v>326.41702127659579</v>
      </c>
      <c r="E28" s="24">
        <f t="shared" si="3"/>
        <v>97.925106382978726</v>
      </c>
      <c r="F28" s="24">
        <f t="shared" si="4"/>
        <v>261.13361702127662</v>
      </c>
    </row>
    <row r="29" spans="1:9" x14ac:dyDescent="0.2">
      <c r="A29" s="47" t="s">
        <v>14</v>
      </c>
      <c r="B29" s="43">
        <v>87824.36</v>
      </c>
      <c r="C29" s="24">
        <f t="shared" si="1"/>
        <v>48583.688510638298</v>
      </c>
      <c r="D29" s="24">
        <f t="shared" si="2"/>
        <v>18686.03404255319</v>
      </c>
      <c r="E29" s="24">
        <f t="shared" si="3"/>
        <v>5605.8102127659577</v>
      </c>
      <c r="F29" s="24">
        <f t="shared" si="4"/>
        <v>14948.827234042554</v>
      </c>
    </row>
    <row r="30" spans="1:9" x14ac:dyDescent="0.2">
      <c r="A30" s="48" t="s">
        <v>15</v>
      </c>
      <c r="B30" s="23">
        <v>38849.43</v>
      </c>
      <c r="C30" s="24">
        <f t="shared" si="1"/>
        <v>21491.174042553193</v>
      </c>
      <c r="D30" s="24">
        <f t="shared" si="2"/>
        <v>8265.8361702127659</v>
      </c>
      <c r="E30" s="24">
        <f t="shared" si="3"/>
        <v>2479.7508510638299</v>
      </c>
      <c r="F30" s="24">
        <f t="shared" si="4"/>
        <v>6612.6689361702129</v>
      </c>
    </row>
    <row r="31" spans="1:9" ht="17" thickBot="1" x14ac:dyDescent="0.25">
      <c r="A31" s="50"/>
      <c r="B31" s="42">
        <v>4087082.76</v>
      </c>
      <c r="C31" s="42">
        <f>SUM(C25:C30)</f>
        <v>2260939.3991489364</v>
      </c>
      <c r="D31" s="42">
        <f>SUM(D25:D30)</f>
        <v>869592.07659574458</v>
      </c>
      <c r="E31" s="42">
        <f>SUM(E25:E30)</f>
        <v>260877.6229787234</v>
      </c>
      <c r="F31" s="42">
        <f>SUM(F25:F30)</f>
        <v>695673.66127659567</v>
      </c>
    </row>
  </sheetData>
  <mergeCells count="7">
    <mergeCell ref="A1:F1"/>
    <mergeCell ref="A11:F11"/>
    <mergeCell ref="A21:F21"/>
    <mergeCell ref="A13:A14"/>
    <mergeCell ref="E13:E14"/>
    <mergeCell ref="B13:D13"/>
    <mergeCell ref="F13:F14"/>
  </mergeCells>
  <pageMargins left="0.7" right="0.7" top="0.75" bottom="0.75" header="0.3" footer="0.3"/>
  <pageSetup paperSize="9" orientation="portrait" verticalDpi="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1"/>
  <sheetViews>
    <sheetView workbookViewId="0">
      <selection sqref="A1:F1"/>
    </sheetView>
  </sheetViews>
  <sheetFormatPr baseColWidth="10" defaultColWidth="9.1640625" defaultRowHeight="16" x14ac:dyDescent="0.2"/>
  <cols>
    <col min="1" max="1" width="45.6640625" style="13" bestFit="1" customWidth="1"/>
    <col min="2" max="2" width="31.33203125" style="13" bestFit="1" customWidth="1"/>
    <col min="3" max="3" width="48.5" style="13" bestFit="1" customWidth="1"/>
    <col min="4" max="4" width="28.5" style="13" bestFit="1" customWidth="1"/>
    <col min="5" max="5" width="32.5" style="13" bestFit="1" customWidth="1"/>
    <col min="6" max="6" width="18.5" style="13" bestFit="1" customWidth="1"/>
    <col min="7" max="8" width="9.1640625" style="13"/>
    <col min="9" max="9" width="13.33203125" style="13" bestFit="1" customWidth="1"/>
    <col min="10" max="16384" width="9.1640625" style="13"/>
  </cols>
  <sheetData>
    <row r="1" spans="1:6" x14ac:dyDescent="0.2">
      <c r="A1" s="77" t="s">
        <v>64</v>
      </c>
      <c r="B1" s="77"/>
      <c r="C1" s="77"/>
      <c r="D1" s="77"/>
      <c r="E1" s="77"/>
      <c r="F1" s="77"/>
    </row>
    <row r="2" spans="1:6" x14ac:dyDescent="0.2">
      <c r="A2" s="45"/>
      <c r="B2" s="45"/>
      <c r="C2" s="45"/>
      <c r="D2" s="45"/>
      <c r="E2" s="45"/>
      <c r="F2" s="45"/>
    </row>
    <row r="3" spans="1:6" x14ac:dyDescent="0.2">
      <c r="B3" s="16" t="s">
        <v>21</v>
      </c>
      <c r="C3" s="16" t="s">
        <v>22</v>
      </c>
      <c r="D3" s="16" t="s">
        <v>23</v>
      </c>
      <c r="E3" s="16" t="s">
        <v>24</v>
      </c>
    </row>
    <row r="4" spans="1:6" x14ac:dyDescent="0.2">
      <c r="B4" s="13" t="s">
        <v>25</v>
      </c>
      <c r="C4" s="13" t="s">
        <v>31</v>
      </c>
      <c r="D4" s="13" t="s">
        <v>35</v>
      </c>
      <c r="E4" s="13" t="s">
        <v>36</v>
      </c>
    </row>
    <row r="5" spans="1:6" x14ac:dyDescent="0.2">
      <c r="B5" s="13" t="s">
        <v>26</v>
      </c>
      <c r="C5" s="13" t="s">
        <v>32</v>
      </c>
      <c r="E5" s="13" t="s">
        <v>37</v>
      </c>
    </row>
    <row r="6" spans="1:6" x14ac:dyDescent="0.2">
      <c r="B6" s="13" t="s">
        <v>28</v>
      </c>
      <c r="C6" s="13" t="s">
        <v>33</v>
      </c>
      <c r="E6" s="13" t="s">
        <v>38</v>
      </c>
    </row>
    <row r="7" spans="1:6" x14ac:dyDescent="0.2">
      <c r="B7" s="13" t="s">
        <v>29</v>
      </c>
      <c r="C7" s="13" t="s">
        <v>34</v>
      </c>
    </row>
    <row r="8" spans="1:6" x14ac:dyDescent="0.2">
      <c r="B8" s="13" t="s">
        <v>30</v>
      </c>
    </row>
    <row r="9" spans="1:6" x14ac:dyDescent="0.2">
      <c r="B9" s="13" t="s">
        <v>27</v>
      </c>
    </row>
    <row r="11" spans="1:6" x14ac:dyDescent="0.2">
      <c r="A11" s="77" t="s">
        <v>65</v>
      </c>
      <c r="B11" s="77"/>
      <c r="C11" s="77"/>
      <c r="D11" s="77"/>
      <c r="E11" s="77"/>
      <c r="F11" s="77"/>
    </row>
    <row r="12" spans="1:6" ht="17" thickBot="1" x14ac:dyDescent="0.25">
      <c r="A12" s="45"/>
      <c r="B12" s="45"/>
      <c r="C12" s="45"/>
      <c r="D12" s="45"/>
      <c r="E12" s="45"/>
      <c r="F12" s="45"/>
    </row>
    <row r="13" spans="1:6" x14ac:dyDescent="0.2">
      <c r="A13" s="78"/>
      <c r="B13" s="78" t="s">
        <v>0</v>
      </c>
      <c r="C13" s="78"/>
      <c r="D13" s="78"/>
      <c r="E13" s="78" t="s">
        <v>4</v>
      </c>
      <c r="F13" s="78"/>
    </row>
    <row r="14" spans="1:6" ht="17" thickBot="1" x14ac:dyDescent="0.25">
      <c r="A14" s="81"/>
      <c r="B14" s="41" t="s">
        <v>1</v>
      </c>
      <c r="C14" s="41" t="s">
        <v>2</v>
      </c>
      <c r="D14" s="41" t="s">
        <v>3</v>
      </c>
      <c r="E14" s="81"/>
      <c r="F14" s="81"/>
    </row>
    <row r="15" spans="1:6" ht="17" x14ac:dyDescent="0.2">
      <c r="A15" s="17" t="s">
        <v>5</v>
      </c>
      <c r="B15" s="43">
        <v>13</v>
      </c>
      <c r="C15" s="43">
        <v>11</v>
      </c>
      <c r="D15" s="43">
        <v>4</v>
      </c>
      <c r="E15" s="43">
        <v>1</v>
      </c>
      <c r="F15" s="43">
        <f>SUM(B15:E15)</f>
        <v>29</v>
      </c>
    </row>
    <row r="16" spans="1:6" ht="17" x14ac:dyDescent="0.2">
      <c r="A16" s="18" t="s">
        <v>6</v>
      </c>
      <c r="B16" s="23">
        <v>4</v>
      </c>
      <c r="C16" s="23">
        <v>4</v>
      </c>
      <c r="D16" s="23">
        <v>1</v>
      </c>
      <c r="E16" s="23">
        <v>1</v>
      </c>
      <c r="F16" s="23">
        <f t="shared" ref="F16:F18" si="0">SUM(B16:E16)</f>
        <v>10</v>
      </c>
    </row>
    <row r="17" spans="1:9" ht="17" x14ac:dyDescent="0.2">
      <c r="A17" s="17" t="s">
        <v>7</v>
      </c>
      <c r="B17" s="43">
        <v>1</v>
      </c>
      <c r="C17" s="43">
        <v>1</v>
      </c>
      <c r="D17" s="43">
        <v>0</v>
      </c>
      <c r="E17" s="43">
        <v>0</v>
      </c>
      <c r="F17" s="43">
        <f t="shared" si="0"/>
        <v>2</v>
      </c>
    </row>
    <row r="18" spans="1:9" ht="18" thickBot="1" x14ac:dyDescent="0.25">
      <c r="A18" s="19" t="s">
        <v>8</v>
      </c>
      <c r="B18" s="44">
        <v>5</v>
      </c>
      <c r="C18" s="44">
        <v>3</v>
      </c>
      <c r="D18" s="44">
        <v>0</v>
      </c>
      <c r="E18" s="44">
        <v>1</v>
      </c>
      <c r="F18" s="44">
        <f t="shared" si="0"/>
        <v>9</v>
      </c>
    </row>
    <row r="19" spans="1:9" x14ac:dyDescent="0.2">
      <c r="A19" s="46"/>
      <c r="B19" s="46">
        <f>SUM(B15:B18)</f>
        <v>23</v>
      </c>
      <c r="C19" s="46">
        <f t="shared" ref="C19:E19" si="1">SUM(C15:C18)</f>
        <v>19</v>
      </c>
      <c r="D19" s="46">
        <f t="shared" si="1"/>
        <v>5</v>
      </c>
      <c r="E19" s="46">
        <f t="shared" si="1"/>
        <v>3</v>
      </c>
      <c r="F19" s="46">
        <f>SUM(F15:F18)</f>
        <v>50</v>
      </c>
    </row>
    <row r="21" spans="1:9" x14ac:dyDescent="0.2">
      <c r="A21" s="77" t="s">
        <v>66</v>
      </c>
      <c r="B21" s="77"/>
      <c r="C21" s="77"/>
      <c r="D21" s="77"/>
      <c r="E21" s="77"/>
      <c r="F21" s="77"/>
    </row>
    <row r="23" spans="1:9" ht="17" thickBot="1" x14ac:dyDescent="0.25"/>
    <row r="24" spans="1:9" ht="17" thickBot="1" x14ac:dyDescent="0.25">
      <c r="A24" s="20"/>
      <c r="B24" s="21" t="s">
        <v>9</v>
      </c>
      <c r="C24" s="21" t="s">
        <v>5</v>
      </c>
      <c r="D24" s="21" t="s">
        <v>16</v>
      </c>
      <c r="E24" s="21" t="s">
        <v>17</v>
      </c>
      <c r="F24" s="21" t="s">
        <v>18</v>
      </c>
      <c r="I24" s="22"/>
    </row>
    <row r="25" spans="1:9" x14ac:dyDescent="0.2">
      <c r="A25" s="47" t="s">
        <v>10</v>
      </c>
      <c r="B25" s="24">
        <v>2096378.99</v>
      </c>
      <c r="C25" s="24">
        <f>$B25/$F$19*F$15</f>
        <v>1215899.8141999999</v>
      </c>
      <c r="D25" s="24">
        <f>$B25/$F$19*F$16</f>
        <v>419275.79800000001</v>
      </c>
      <c r="E25" s="24">
        <f>$B25/$F$19*F$17</f>
        <v>83855.159599999999</v>
      </c>
      <c r="F25" s="24">
        <f>$B25/$F$19*F$18</f>
        <v>377348.2182</v>
      </c>
    </row>
    <row r="26" spans="1:9" x14ac:dyDescent="0.2">
      <c r="A26" s="48" t="s">
        <v>11</v>
      </c>
      <c r="B26" s="49">
        <v>2081091.43</v>
      </c>
      <c r="C26" s="24">
        <f t="shared" ref="C26:C30" si="2">$B26/$F$19*F$15</f>
        <v>1207033.0294000001</v>
      </c>
      <c r="D26" s="24">
        <f t="shared" ref="D26:D30" si="3">$B26/$F$19*F$16</f>
        <v>416218.28600000002</v>
      </c>
      <c r="E26" s="24">
        <f t="shared" ref="E26:E30" si="4">$B26/$F$19*F$17</f>
        <v>83243.657200000001</v>
      </c>
      <c r="F26" s="24">
        <f t="shared" ref="F26:F30" si="5">$B26/$F$19*F$18</f>
        <v>374596.45740000001</v>
      </c>
    </row>
    <row r="27" spans="1:9" x14ac:dyDescent="0.2">
      <c r="A27" s="47" t="s">
        <v>12</v>
      </c>
      <c r="B27" s="24">
        <v>19495.349999999999</v>
      </c>
      <c r="C27" s="24">
        <f t="shared" si="2"/>
        <v>11307.303</v>
      </c>
      <c r="D27" s="24">
        <f t="shared" si="3"/>
        <v>3899.0699999999997</v>
      </c>
      <c r="E27" s="24">
        <f t="shared" si="4"/>
        <v>779.81399999999996</v>
      </c>
      <c r="F27" s="24">
        <f t="shared" si="5"/>
        <v>3509.163</v>
      </c>
    </row>
    <row r="28" spans="1:9" x14ac:dyDescent="0.2">
      <c r="A28" s="48" t="s">
        <v>13</v>
      </c>
      <c r="B28" s="49">
        <v>15093.96</v>
      </c>
      <c r="C28" s="24">
        <f t="shared" si="2"/>
        <v>8754.496799999999</v>
      </c>
      <c r="D28" s="24">
        <f t="shared" si="3"/>
        <v>3018.7919999999995</v>
      </c>
      <c r="E28" s="24">
        <f t="shared" si="4"/>
        <v>603.75839999999994</v>
      </c>
      <c r="F28" s="24">
        <f t="shared" si="5"/>
        <v>2716.9127999999996</v>
      </c>
    </row>
    <row r="29" spans="1:9" x14ac:dyDescent="0.2">
      <c r="A29" s="47" t="s">
        <v>14</v>
      </c>
      <c r="B29" s="24">
        <v>64575.79</v>
      </c>
      <c r="C29" s="24">
        <f t="shared" si="2"/>
        <v>37453.958200000001</v>
      </c>
      <c r="D29" s="24">
        <f t="shared" si="3"/>
        <v>12915.158000000001</v>
      </c>
      <c r="E29" s="24">
        <f t="shared" si="4"/>
        <v>2583.0316000000003</v>
      </c>
      <c r="F29" s="24">
        <f t="shared" si="5"/>
        <v>11623.642200000002</v>
      </c>
    </row>
    <row r="30" spans="1:9" x14ac:dyDescent="0.2">
      <c r="A30" s="48" t="s">
        <v>15</v>
      </c>
      <c r="B30" s="49">
        <v>57239.83</v>
      </c>
      <c r="C30" s="24">
        <f t="shared" si="2"/>
        <v>33199.101400000007</v>
      </c>
      <c r="D30" s="24">
        <f t="shared" si="3"/>
        <v>11447.966</v>
      </c>
      <c r="E30" s="24">
        <f t="shared" si="4"/>
        <v>2289.5932000000003</v>
      </c>
      <c r="F30" s="24">
        <f t="shared" si="5"/>
        <v>10303.169400000001</v>
      </c>
    </row>
    <row r="31" spans="1:9" ht="17" thickBot="1" x14ac:dyDescent="0.25">
      <c r="A31" s="50"/>
      <c r="B31" s="42">
        <f>SUM(B25:B30)</f>
        <v>4333875.3499999996</v>
      </c>
      <c r="C31" s="42">
        <f>SUM(C25:C30)</f>
        <v>2513647.7030000002</v>
      </c>
      <c r="D31" s="42">
        <f>SUM(D25:D30)</f>
        <v>866775.07000000007</v>
      </c>
      <c r="E31" s="42">
        <f>SUM(E25:E30)</f>
        <v>173355.014</v>
      </c>
      <c r="F31" s="42">
        <f>SUM(F25:F30)</f>
        <v>780097.56299999997</v>
      </c>
    </row>
  </sheetData>
  <mergeCells count="7">
    <mergeCell ref="A21:F21"/>
    <mergeCell ref="B13:D13"/>
    <mergeCell ref="A1:F1"/>
    <mergeCell ref="A11:F11"/>
    <mergeCell ref="F13:F14"/>
    <mergeCell ref="A13:A14"/>
    <mergeCell ref="E13:E14"/>
  </mergeCells>
  <pageMargins left="0.7" right="0.7" top="0.75" bottom="0.75" header="0.3" footer="0.3"/>
  <pageSetup paperSize="9" orientation="portrait" verticalDpi="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452E4-3E1C-F047-A974-9537764A0E5D}">
  <dimension ref="A1:I31"/>
  <sheetViews>
    <sheetView workbookViewId="0">
      <selection activeCell="C19" sqref="C19"/>
    </sheetView>
  </sheetViews>
  <sheetFormatPr baseColWidth="10" defaultColWidth="9.1640625" defaultRowHeight="16" x14ac:dyDescent="0.2"/>
  <cols>
    <col min="1" max="1" width="45.6640625" style="13" bestFit="1" customWidth="1"/>
    <col min="2" max="2" width="31.33203125" style="13" bestFit="1" customWidth="1"/>
    <col min="3" max="3" width="48.5" style="13" bestFit="1" customWidth="1"/>
    <col min="4" max="4" width="28.5" style="13" bestFit="1" customWidth="1"/>
    <col min="5" max="5" width="32.5" style="13" bestFit="1" customWidth="1"/>
    <col min="6" max="6" width="18.5" style="13" bestFit="1" customWidth="1"/>
    <col min="7" max="8" width="9.1640625" style="13"/>
    <col min="9" max="9" width="13.33203125" style="13" bestFit="1" customWidth="1"/>
    <col min="10" max="16384" width="9.1640625" style="13"/>
  </cols>
  <sheetData>
    <row r="1" spans="1:6" x14ac:dyDescent="0.2">
      <c r="A1" s="77" t="s">
        <v>64</v>
      </c>
      <c r="B1" s="77"/>
      <c r="C1" s="77"/>
      <c r="D1" s="77"/>
      <c r="E1" s="77"/>
      <c r="F1" s="77"/>
    </row>
    <row r="2" spans="1:6" x14ac:dyDescent="0.2">
      <c r="A2" s="55"/>
      <c r="B2" s="55"/>
      <c r="C2" s="55"/>
      <c r="D2" s="55"/>
      <c r="E2" s="55"/>
      <c r="F2" s="55"/>
    </row>
    <row r="3" spans="1:6" x14ac:dyDescent="0.2">
      <c r="B3" s="16" t="s">
        <v>21</v>
      </c>
      <c r="C3" s="16" t="s">
        <v>22</v>
      </c>
      <c r="D3" s="16" t="s">
        <v>23</v>
      </c>
      <c r="E3" s="16" t="s">
        <v>24</v>
      </c>
    </row>
    <row r="4" spans="1:6" x14ac:dyDescent="0.2">
      <c r="B4" s="13" t="s">
        <v>25</v>
      </c>
      <c r="C4" s="13" t="s">
        <v>31</v>
      </c>
      <c r="D4" s="13" t="s">
        <v>35</v>
      </c>
      <c r="E4" s="13" t="s">
        <v>36</v>
      </c>
    </row>
    <row r="5" spans="1:6" x14ac:dyDescent="0.2">
      <c r="B5" s="13" t="s">
        <v>26</v>
      </c>
      <c r="C5" s="13" t="s">
        <v>32</v>
      </c>
      <c r="E5" s="13" t="s">
        <v>37</v>
      </c>
    </row>
    <row r="6" spans="1:6" x14ac:dyDescent="0.2">
      <c r="B6" s="13" t="s">
        <v>28</v>
      </c>
      <c r="C6" s="13" t="s">
        <v>33</v>
      </c>
      <c r="E6" s="13" t="s">
        <v>38</v>
      </c>
    </row>
    <row r="7" spans="1:6" x14ac:dyDescent="0.2">
      <c r="B7" s="13" t="s">
        <v>29</v>
      </c>
      <c r="C7" s="13" t="s">
        <v>34</v>
      </c>
    </row>
    <row r="8" spans="1:6" x14ac:dyDescent="0.2">
      <c r="B8" s="13" t="s">
        <v>30</v>
      </c>
    </row>
    <row r="9" spans="1:6" x14ac:dyDescent="0.2">
      <c r="B9" s="13" t="s">
        <v>27</v>
      </c>
    </row>
    <row r="11" spans="1:6" x14ac:dyDescent="0.2">
      <c r="A11" s="77" t="s">
        <v>65</v>
      </c>
      <c r="B11" s="77"/>
      <c r="C11" s="77"/>
      <c r="D11" s="77"/>
      <c r="E11" s="77"/>
      <c r="F11" s="77"/>
    </row>
    <row r="12" spans="1:6" ht="17" thickBot="1" x14ac:dyDescent="0.25">
      <c r="A12" s="55"/>
      <c r="B12" s="55"/>
      <c r="C12" s="55"/>
      <c r="D12" s="55"/>
      <c r="E12" s="55"/>
      <c r="F12" s="55"/>
    </row>
    <row r="13" spans="1:6" x14ac:dyDescent="0.2">
      <c r="A13" s="78"/>
      <c r="B13" s="78" t="s">
        <v>0</v>
      </c>
      <c r="C13" s="78"/>
      <c r="D13" s="78"/>
      <c r="E13" s="78" t="s">
        <v>4</v>
      </c>
      <c r="F13" s="78"/>
    </row>
    <row r="14" spans="1:6" ht="17" thickBot="1" x14ac:dyDescent="0.25">
      <c r="A14" s="81"/>
      <c r="B14" s="56" t="s">
        <v>1</v>
      </c>
      <c r="C14" s="56" t="s">
        <v>2</v>
      </c>
      <c r="D14" s="56" t="s">
        <v>3</v>
      </c>
      <c r="E14" s="81"/>
      <c r="F14" s="81"/>
    </row>
    <row r="15" spans="1:6" ht="17" x14ac:dyDescent="0.2">
      <c r="A15" s="17" t="s">
        <v>5</v>
      </c>
      <c r="B15" s="43">
        <v>13</v>
      </c>
      <c r="C15" s="43">
        <v>11</v>
      </c>
      <c r="D15" s="43">
        <v>4</v>
      </c>
      <c r="E15" s="43">
        <v>1</v>
      </c>
      <c r="F15" s="43">
        <f>SUM(B15:E15)</f>
        <v>29</v>
      </c>
    </row>
    <row r="16" spans="1:6" ht="17" x14ac:dyDescent="0.2">
      <c r="A16" s="18" t="s">
        <v>6</v>
      </c>
      <c r="B16" s="23">
        <v>4</v>
      </c>
      <c r="C16" s="23">
        <v>4</v>
      </c>
      <c r="D16" s="23">
        <v>1</v>
      </c>
      <c r="E16" s="23">
        <v>1</v>
      </c>
      <c r="F16" s="23">
        <f t="shared" ref="F16:F18" si="0">SUM(B16:E16)</f>
        <v>10</v>
      </c>
    </row>
    <row r="17" spans="1:9" ht="17" x14ac:dyDescent="0.2">
      <c r="A17" s="17" t="s">
        <v>7</v>
      </c>
      <c r="B17" s="43">
        <v>1</v>
      </c>
      <c r="C17" s="43">
        <v>1</v>
      </c>
      <c r="D17" s="43">
        <v>0</v>
      </c>
      <c r="E17" s="43">
        <v>0</v>
      </c>
      <c r="F17" s="43">
        <f t="shared" si="0"/>
        <v>2</v>
      </c>
    </row>
    <row r="18" spans="1:9" ht="18" thickBot="1" x14ac:dyDescent="0.25">
      <c r="A18" s="19" t="s">
        <v>8</v>
      </c>
      <c r="B18" s="44">
        <v>5</v>
      </c>
      <c r="C18" s="44">
        <v>3</v>
      </c>
      <c r="D18" s="44">
        <v>0</v>
      </c>
      <c r="E18" s="44">
        <v>1</v>
      </c>
      <c r="F18" s="44">
        <f t="shared" si="0"/>
        <v>9</v>
      </c>
    </row>
    <row r="19" spans="1:9" x14ac:dyDescent="0.2">
      <c r="A19" s="46"/>
      <c r="B19" s="46">
        <f>SUM(B15:B18)</f>
        <v>23</v>
      </c>
      <c r="C19" s="46">
        <f t="shared" ref="C19:E19" si="1">SUM(C15:C18)</f>
        <v>19</v>
      </c>
      <c r="D19" s="46">
        <f t="shared" si="1"/>
        <v>5</v>
      </c>
      <c r="E19" s="46">
        <f t="shared" si="1"/>
        <v>3</v>
      </c>
      <c r="F19" s="46">
        <f>SUM(F15:F18)</f>
        <v>50</v>
      </c>
    </row>
    <row r="21" spans="1:9" x14ac:dyDescent="0.2">
      <c r="A21" s="77" t="s">
        <v>66</v>
      </c>
      <c r="B21" s="77"/>
      <c r="C21" s="77"/>
      <c r="D21" s="77"/>
      <c r="E21" s="77"/>
      <c r="F21" s="77"/>
    </row>
    <row r="23" spans="1:9" ht="17" thickBot="1" x14ac:dyDescent="0.25"/>
    <row r="24" spans="1:9" ht="17" thickBot="1" x14ac:dyDescent="0.25">
      <c r="A24" s="20"/>
      <c r="B24" s="21" t="s">
        <v>9</v>
      </c>
      <c r="C24" s="21" t="s">
        <v>5</v>
      </c>
      <c r="D24" s="21" t="s">
        <v>16</v>
      </c>
      <c r="E24" s="21" t="s">
        <v>17</v>
      </c>
      <c r="F24" s="21" t="s">
        <v>18</v>
      </c>
      <c r="I24" s="22"/>
    </row>
    <row r="25" spans="1:9" x14ac:dyDescent="0.2">
      <c r="A25" s="47" t="s">
        <v>10</v>
      </c>
      <c r="B25" s="24">
        <v>2341599.73</v>
      </c>
      <c r="C25" s="24">
        <f>$B25/$F$19*F$15</f>
        <v>1358127.8433999999</v>
      </c>
      <c r="D25" s="24">
        <f>$B25/$F$19*F$16</f>
        <v>468319.946</v>
      </c>
      <c r="E25" s="24">
        <f>$B25/$F$19*F$17</f>
        <v>93663.989199999996</v>
      </c>
      <c r="F25" s="24">
        <f>$B25/$F$19*F$18</f>
        <v>421487.95139999996</v>
      </c>
    </row>
    <row r="26" spans="1:9" x14ac:dyDescent="0.2">
      <c r="A26" s="48" t="s">
        <v>11</v>
      </c>
      <c r="B26" s="49">
        <v>8313156.6399999997</v>
      </c>
      <c r="C26" s="24">
        <f t="shared" ref="C26:C30" si="2">$B26/$F$19*F$15</f>
        <v>4821630.8511999995</v>
      </c>
      <c r="D26" s="24">
        <f t="shared" ref="D26:D30" si="3">$B26/$F$19*F$16</f>
        <v>1662631.328</v>
      </c>
      <c r="E26" s="24">
        <f t="shared" ref="E26:E30" si="4">$B26/$F$19*F$17</f>
        <v>332526.26559999998</v>
      </c>
      <c r="F26" s="24">
        <f t="shared" ref="F26:F30" si="5">$B26/$F$19*F$18</f>
        <v>1496368.1952</v>
      </c>
    </row>
    <row r="27" spans="1:9" x14ac:dyDescent="0.2">
      <c r="A27" s="47" t="s">
        <v>12</v>
      </c>
      <c r="B27" s="24">
        <v>3340.64</v>
      </c>
      <c r="C27" s="24">
        <f t="shared" si="2"/>
        <v>1937.5711999999999</v>
      </c>
      <c r="D27" s="24">
        <f t="shared" si="3"/>
        <v>668.12799999999993</v>
      </c>
      <c r="E27" s="24">
        <f t="shared" si="4"/>
        <v>133.62559999999999</v>
      </c>
      <c r="F27" s="24">
        <f t="shared" si="5"/>
        <v>601.3152</v>
      </c>
    </row>
    <row r="28" spans="1:9" x14ac:dyDescent="0.2">
      <c r="A28" s="48" t="s">
        <v>13</v>
      </c>
      <c r="B28" s="49">
        <v>0</v>
      </c>
      <c r="C28" s="24">
        <f t="shared" si="2"/>
        <v>0</v>
      </c>
      <c r="D28" s="24">
        <f t="shared" si="3"/>
        <v>0</v>
      </c>
      <c r="E28" s="24">
        <f t="shared" si="4"/>
        <v>0</v>
      </c>
      <c r="F28" s="24">
        <f t="shared" si="5"/>
        <v>0</v>
      </c>
    </row>
    <row r="29" spans="1:9" x14ac:dyDescent="0.2">
      <c r="A29" s="47" t="s">
        <v>14</v>
      </c>
      <c r="B29" s="24">
        <v>38915.53</v>
      </c>
      <c r="C29" s="24">
        <f t="shared" si="2"/>
        <v>22571.007400000002</v>
      </c>
      <c r="D29" s="24">
        <f t="shared" si="3"/>
        <v>7783.1059999999998</v>
      </c>
      <c r="E29" s="24">
        <f t="shared" si="4"/>
        <v>1556.6212</v>
      </c>
      <c r="F29" s="24">
        <f t="shared" si="5"/>
        <v>7004.7954</v>
      </c>
    </row>
    <row r="30" spans="1:9" x14ac:dyDescent="0.2">
      <c r="A30" s="48" t="s">
        <v>15</v>
      </c>
      <c r="B30" s="49">
        <v>41104.18</v>
      </c>
      <c r="C30" s="24">
        <f t="shared" si="2"/>
        <v>23840.4244</v>
      </c>
      <c r="D30" s="24">
        <f t="shared" si="3"/>
        <v>8220.8360000000011</v>
      </c>
      <c r="E30" s="24">
        <f t="shared" si="4"/>
        <v>1644.1672000000001</v>
      </c>
      <c r="F30" s="24">
        <f t="shared" si="5"/>
        <v>7398.7524000000003</v>
      </c>
    </row>
    <row r="31" spans="1:9" ht="17" thickBot="1" x14ac:dyDescent="0.25">
      <c r="A31" s="50"/>
      <c r="B31" s="42">
        <f>SUM(B25:B30)</f>
        <v>10738116.719999999</v>
      </c>
      <c r="C31" s="42">
        <f>SUM(C25:C30)</f>
        <v>6228107.6975999996</v>
      </c>
      <c r="D31" s="42">
        <f>SUM(D25:D30)</f>
        <v>2147623.3440000005</v>
      </c>
      <c r="E31" s="42">
        <f>SUM(E25:E30)</f>
        <v>429524.66880000004</v>
      </c>
      <c r="F31" s="42">
        <f>SUM(F25:F30)</f>
        <v>1932861.0096</v>
      </c>
    </row>
  </sheetData>
  <mergeCells count="7">
    <mergeCell ref="A21:F21"/>
    <mergeCell ref="A1:F1"/>
    <mergeCell ref="A11:F11"/>
    <mergeCell ref="A13:A14"/>
    <mergeCell ref="B13:D13"/>
    <mergeCell ref="E13:E14"/>
    <mergeCell ref="F13:F14"/>
  </mergeCells>
  <pageMargins left="0.7" right="0.7" top="0.75" bottom="0.75" header="0.3" footer="0.3"/>
  <pageSetup paperSize="9" orientation="portrait" verticalDpi="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2"/>
  <sheetViews>
    <sheetView workbookViewId="0">
      <selection activeCell="A10" sqref="A10:XFD10"/>
    </sheetView>
  </sheetViews>
  <sheetFormatPr baseColWidth="10" defaultColWidth="9.1640625" defaultRowHeight="16" x14ac:dyDescent="0.2"/>
  <cols>
    <col min="1" max="1" width="21.5" style="13" bestFit="1" customWidth="1"/>
    <col min="2" max="2" width="14.6640625" style="13" bestFit="1" customWidth="1"/>
    <col min="3" max="3" width="19.5" style="13" bestFit="1" customWidth="1"/>
    <col min="4" max="4" width="16.1640625" style="13" bestFit="1" customWidth="1"/>
    <col min="5" max="5" width="23" style="13" bestFit="1" customWidth="1"/>
    <col min="6" max="16384" width="9.1640625" style="13"/>
  </cols>
  <sheetData>
    <row r="1" spans="1:6" x14ac:dyDescent="0.2">
      <c r="A1" s="77" t="s">
        <v>67</v>
      </c>
      <c r="B1" s="77"/>
      <c r="C1" s="77"/>
      <c r="D1" s="77"/>
      <c r="E1" s="77"/>
      <c r="F1" s="77"/>
    </row>
    <row r="2" spans="1:6" ht="17" thickBot="1" x14ac:dyDescent="0.25">
      <c r="A2" s="45"/>
      <c r="B2" s="45"/>
      <c r="C2" s="45"/>
      <c r="D2" s="45"/>
      <c r="E2" s="45"/>
      <c r="F2" s="45"/>
    </row>
    <row r="3" spans="1:6" ht="17" thickBot="1" x14ac:dyDescent="0.25">
      <c r="A3" s="13" t="s">
        <v>20</v>
      </c>
      <c r="B3" s="37" t="s">
        <v>5</v>
      </c>
      <c r="C3" s="37" t="s">
        <v>16</v>
      </c>
      <c r="D3" s="37" t="s">
        <v>17</v>
      </c>
      <c r="E3" s="37" t="s">
        <v>18</v>
      </c>
    </row>
    <row r="4" spans="1:6" x14ac:dyDescent="0.2">
      <c r="A4" s="13">
        <v>2013</v>
      </c>
      <c r="B4" s="51">
        <f>'2013'!C24</f>
        <v>2815872.1736363634</v>
      </c>
      <c r="C4" s="51">
        <f>'2013'!D24</f>
        <v>1083027.759090909</v>
      </c>
      <c r="D4" s="51">
        <f>'2013'!E24</f>
        <v>433211.10363636358</v>
      </c>
      <c r="E4" s="51">
        <f>'2013'!F24</f>
        <v>433211.10363636358</v>
      </c>
    </row>
    <row r="5" spans="1:6" x14ac:dyDescent="0.2">
      <c r="A5" s="13">
        <v>2014</v>
      </c>
      <c r="B5" s="51">
        <f>'2014'!C24</f>
        <v>3424085.7752173911</v>
      </c>
      <c r="C5" s="51">
        <f>'2014'!D24</f>
        <v>1053564.8539130434</v>
      </c>
      <c r="D5" s="51">
        <f>'2014'!E24</f>
        <v>658478.03369565215</v>
      </c>
      <c r="E5" s="51">
        <f>'2014'!F24</f>
        <v>921869.24717391294</v>
      </c>
    </row>
    <row r="6" spans="1:6" x14ac:dyDescent="0.2">
      <c r="A6" s="13">
        <v>2015</v>
      </c>
      <c r="B6" s="51">
        <f>'2015'!C25</f>
        <v>2046157.4149999998</v>
      </c>
      <c r="C6" s="51">
        <f>'2015'!D25</f>
        <v>889633.65869565215</v>
      </c>
      <c r="D6" s="51">
        <f>'2015'!E25</f>
        <v>355853.46347826085</v>
      </c>
      <c r="E6" s="51">
        <f>'2015'!F25</f>
        <v>800670.29282608686</v>
      </c>
    </row>
    <row r="7" spans="1:6" x14ac:dyDescent="0.2">
      <c r="A7" s="13">
        <v>2016</v>
      </c>
      <c r="B7" s="51">
        <f>'2016'!C31</f>
        <v>2260939.3991489364</v>
      </c>
      <c r="C7" s="51">
        <f>'2016'!D31</f>
        <v>869592.07659574458</v>
      </c>
      <c r="D7" s="51">
        <f>'2016'!E31</f>
        <v>260877.6229787234</v>
      </c>
      <c r="E7" s="51">
        <f>'2016'!F31</f>
        <v>695673.66127659567</v>
      </c>
    </row>
    <row r="8" spans="1:6" x14ac:dyDescent="0.2">
      <c r="A8" s="13">
        <v>2017</v>
      </c>
      <c r="B8" s="51">
        <f>'2017'!C31</f>
        <v>2513647.7030000002</v>
      </c>
      <c r="C8" s="51">
        <f>'2017'!D31</f>
        <v>866775.07000000007</v>
      </c>
      <c r="D8" s="51">
        <f>'2017'!E31</f>
        <v>173355.014</v>
      </c>
      <c r="E8" s="51">
        <f>'2017'!F31</f>
        <v>780097.56299999997</v>
      </c>
    </row>
    <row r="9" spans="1:6" x14ac:dyDescent="0.2">
      <c r="A9" s="13">
        <v>2018</v>
      </c>
      <c r="B9" s="51">
        <f>'2018'!C31</f>
        <v>6228107.6975999996</v>
      </c>
      <c r="C9" s="51">
        <f>'2018'!D31</f>
        <v>2147623.3440000005</v>
      </c>
      <c r="D9" s="51">
        <f>'2018'!E31</f>
        <v>429524.66880000004</v>
      </c>
      <c r="E9" s="51">
        <f>'2018'!F31</f>
        <v>1932861.0096</v>
      </c>
    </row>
    <row r="10" spans="1:6" x14ac:dyDescent="0.2">
      <c r="B10" s="51"/>
      <c r="C10" s="51"/>
      <c r="D10" s="51"/>
      <c r="E10" s="51"/>
    </row>
    <row r="11" spans="1:6" x14ac:dyDescent="0.2">
      <c r="A11" s="77" t="s">
        <v>68</v>
      </c>
      <c r="B11" s="77"/>
      <c r="C11" s="77"/>
      <c r="D11" s="77"/>
      <c r="E11" s="77"/>
    </row>
    <row r="12" spans="1:6" x14ac:dyDescent="0.2">
      <c r="B12" s="51"/>
      <c r="C12" s="51"/>
      <c r="D12" s="51"/>
      <c r="E12" s="51"/>
    </row>
    <row r="13" spans="1:6" x14ac:dyDescent="0.2">
      <c r="B13" s="51"/>
      <c r="C13" s="51"/>
      <c r="D13" s="51"/>
      <c r="E13" s="51"/>
    </row>
    <row r="14" spans="1:6" x14ac:dyDescent="0.2">
      <c r="B14" s="51"/>
      <c r="C14" s="51"/>
      <c r="D14" s="51"/>
      <c r="E14" s="51"/>
    </row>
    <row r="15" spans="1:6" x14ac:dyDescent="0.2">
      <c r="B15" s="51"/>
      <c r="C15" s="51"/>
      <c r="D15" s="51"/>
      <c r="E15" s="51"/>
    </row>
    <row r="16" spans="1:6" x14ac:dyDescent="0.2">
      <c r="B16" s="51"/>
      <c r="C16" s="51"/>
      <c r="D16" s="51"/>
      <c r="E16" s="51"/>
    </row>
    <row r="17" spans="1:5" x14ac:dyDescent="0.2">
      <c r="B17" s="51"/>
      <c r="C17" s="51"/>
      <c r="D17" s="51"/>
      <c r="E17" s="51"/>
    </row>
    <row r="18" spans="1:5" x14ac:dyDescent="0.2">
      <c r="B18" s="51"/>
      <c r="C18" s="51"/>
      <c r="D18" s="51"/>
      <c r="E18" s="51"/>
    </row>
    <row r="19" spans="1:5" x14ac:dyDescent="0.2">
      <c r="B19" s="51"/>
      <c r="C19" s="51"/>
      <c r="D19" s="51"/>
      <c r="E19" s="51"/>
    </row>
    <row r="20" spans="1:5" x14ac:dyDescent="0.2">
      <c r="B20" s="51"/>
      <c r="C20" s="51"/>
      <c r="D20" s="51"/>
      <c r="E20" s="51"/>
    </row>
    <row r="21" spans="1:5" x14ac:dyDescent="0.2">
      <c r="B21" s="51"/>
      <c r="C21" s="51"/>
      <c r="D21" s="51"/>
      <c r="E21" s="51"/>
    </row>
    <row r="22" spans="1:5" x14ac:dyDescent="0.2">
      <c r="B22" s="51"/>
      <c r="C22" s="51"/>
      <c r="D22" s="51"/>
      <c r="E22" s="51"/>
    </row>
    <row r="23" spans="1:5" x14ac:dyDescent="0.2">
      <c r="B23" s="51"/>
      <c r="C23" s="51"/>
      <c r="D23" s="51"/>
      <c r="E23" s="51"/>
    </row>
    <row r="24" spans="1:5" x14ac:dyDescent="0.2">
      <c r="B24" s="51"/>
      <c r="C24" s="51"/>
      <c r="D24" s="51"/>
      <c r="E24" s="51"/>
    </row>
    <row r="25" spans="1:5" x14ac:dyDescent="0.2">
      <c r="B25" s="51"/>
      <c r="C25" s="51"/>
      <c r="D25" s="51"/>
      <c r="E25" s="51"/>
    </row>
    <row r="28" spans="1:5" x14ac:dyDescent="0.2">
      <c r="A28" s="77" t="s">
        <v>21</v>
      </c>
      <c r="B28" s="77"/>
      <c r="C28" s="77"/>
      <c r="D28" s="77"/>
      <c r="E28" s="77"/>
    </row>
    <row r="46" spans="1:5" x14ac:dyDescent="0.2">
      <c r="A46" s="77" t="s">
        <v>22</v>
      </c>
      <c r="B46" s="77"/>
      <c r="C46" s="77"/>
      <c r="D46" s="77"/>
      <c r="E46" s="77"/>
    </row>
    <row r="63" spans="1:5" x14ac:dyDescent="0.2">
      <c r="A63" s="77" t="s">
        <v>23</v>
      </c>
      <c r="B63" s="77"/>
      <c r="C63" s="77"/>
      <c r="D63" s="77"/>
      <c r="E63" s="77"/>
    </row>
    <row r="82" spans="1:5" x14ac:dyDescent="0.2">
      <c r="A82" s="77" t="s">
        <v>24</v>
      </c>
      <c r="B82" s="77"/>
      <c r="C82" s="77"/>
      <c r="D82" s="77"/>
      <c r="E82" s="77"/>
    </row>
  </sheetData>
  <mergeCells count="6">
    <mergeCell ref="A1:F1"/>
    <mergeCell ref="A28:E28"/>
    <mergeCell ref="A46:E46"/>
    <mergeCell ref="A63:E63"/>
    <mergeCell ref="A82:E82"/>
    <mergeCell ref="A11:E1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Copertina</vt:lpstr>
      <vt:lpstr>Servizi ARCEA</vt:lpstr>
      <vt:lpstr>2013</vt:lpstr>
      <vt:lpstr>2014</vt:lpstr>
      <vt:lpstr>2015</vt:lpstr>
      <vt:lpstr>2016</vt:lpstr>
      <vt:lpstr>2017</vt:lpstr>
      <vt:lpstr>2018</vt:lpstr>
      <vt:lpstr>SERIE STORICA</vt:lpstr>
      <vt:lpstr>COMPLESSIVO</vt:lpstr>
      <vt:lpstr>'Servizi ARCEA'!_Toc375135886</vt:lpstr>
      <vt:lpstr>'Servizi ARCEA'!_Toc375135887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 Arcidiacono</dc:creator>
  <cp:lastModifiedBy>Giuseppe Arcidiacono</cp:lastModifiedBy>
  <dcterms:created xsi:type="dcterms:W3CDTF">2019-03-25T08:37:32Z</dcterms:created>
  <dcterms:modified xsi:type="dcterms:W3CDTF">2020-12-31T16:36:12Z</dcterms:modified>
</cp:coreProperties>
</file>